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Files\Budget\Approved 2022 Budget\"/>
    </mc:Choice>
  </mc:AlternateContent>
  <bookViews>
    <workbookView xWindow="0" yWindow="0" windowWidth="20670" windowHeight="6480" firstSheet="4" activeTab="4"/>
  </bookViews>
  <sheets>
    <sheet name="Sheet1" sheetId="38" state="hidden" r:id="rId1"/>
    <sheet name="for gp import" sheetId="36" state="hidden" r:id="rId2"/>
    <sheet name="2020 - 2021 Bud Comp" sheetId="41" state="hidden" r:id="rId3"/>
    <sheet name="Budget Comparision" sheetId="29" state="hidden" r:id="rId4"/>
    <sheet name="Summary" sheetId="42" r:id="rId5"/>
    <sheet name="Sheet3" sheetId="43" r:id="rId6"/>
    <sheet name="Telephone Allocation" sheetId="22" state="hidden" r:id="rId7"/>
    <sheet name="ProposedApproved budget " sheetId="28" state="hidden" r:id="rId8"/>
  </sheets>
  <externalReferences>
    <externalReference r:id="rId9"/>
    <externalReference r:id="rId10"/>
    <externalReference r:id="rId11"/>
  </externalReferences>
  <definedNames>
    <definedName name="_xlnm.Print_Area" localSheetId="3">'Budget Comparision'!$A$1:$O$144</definedName>
    <definedName name="_xlnm.Print_Area" localSheetId="1">'for gp import'!$A$1:$Q$124</definedName>
    <definedName name="_xlnm.Print_Titles" localSheetId="3">'Budget Comparision'!$5:$6</definedName>
  </definedNames>
  <calcPr calcId="162913" concurrentCalc="0"/>
</workbook>
</file>

<file path=xl/calcChain.xml><?xml version="1.0" encoding="utf-8"?>
<calcChain xmlns="http://schemas.openxmlformats.org/spreadsheetml/2006/main">
  <c r="B119" i="42" l="1"/>
  <c r="B117" i="42"/>
  <c r="B41" i="42"/>
  <c r="B37" i="42"/>
  <c r="B100" i="42"/>
  <c r="B102" i="42"/>
  <c r="B123" i="42"/>
  <c r="E8" i="41"/>
  <c r="E9" i="41"/>
  <c r="E10" i="41"/>
  <c r="E12" i="41"/>
  <c r="E13" i="41"/>
  <c r="E14" i="41"/>
  <c r="E15" i="41"/>
  <c r="E16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3" i="41"/>
  <c r="E34" i="41"/>
  <c r="E35" i="41"/>
  <c r="E36" i="41"/>
  <c r="E37" i="41"/>
  <c r="E38" i="41"/>
  <c r="E39" i="41"/>
  <c r="E40" i="41"/>
  <c r="E41" i="41"/>
  <c r="E42" i="41"/>
  <c r="E43" i="41"/>
  <c r="D8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O30" i="36"/>
  <c r="N30" i="36"/>
  <c r="M30" i="36"/>
  <c r="L30" i="36"/>
  <c r="K30" i="36"/>
  <c r="J30" i="36"/>
  <c r="I30" i="36"/>
  <c r="H30" i="36"/>
  <c r="G30" i="36"/>
  <c r="F30" i="36"/>
  <c r="E30" i="36"/>
  <c r="D30" i="36"/>
  <c r="P30" i="36"/>
  <c r="E48" i="36"/>
  <c r="F48" i="36"/>
  <c r="G48" i="36"/>
  <c r="H48" i="36"/>
  <c r="I48" i="36"/>
  <c r="J48" i="36"/>
  <c r="K48" i="36"/>
  <c r="L48" i="36"/>
  <c r="M48" i="36"/>
  <c r="N48" i="36"/>
  <c r="O48" i="36"/>
  <c r="D48" i="36"/>
  <c r="E182" i="36"/>
  <c r="F182" i="36"/>
  <c r="G182" i="36"/>
  <c r="H182" i="36"/>
  <c r="I182" i="36"/>
  <c r="J182" i="36"/>
  <c r="K182" i="36"/>
  <c r="L182" i="36"/>
  <c r="M182" i="36"/>
  <c r="N182" i="36"/>
  <c r="O182" i="36"/>
  <c r="D182" i="36"/>
  <c r="O61" i="36"/>
  <c r="J61" i="36"/>
  <c r="K63" i="36"/>
  <c r="L63" i="36"/>
  <c r="O62" i="36"/>
  <c r="N62" i="36"/>
  <c r="M62" i="36"/>
  <c r="L62" i="36"/>
  <c r="K62" i="36"/>
  <c r="J62" i="36"/>
  <c r="I62" i="36"/>
  <c r="H62" i="36"/>
  <c r="G62" i="36"/>
  <c r="F62" i="36"/>
  <c r="E62" i="36"/>
  <c r="D62" i="36"/>
  <c r="O63" i="36"/>
  <c r="N63" i="36"/>
  <c r="J63" i="36"/>
  <c r="I63" i="36"/>
  <c r="H63" i="36"/>
  <c r="G63" i="36"/>
  <c r="F63" i="36"/>
  <c r="E63" i="36"/>
  <c r="D63" i="36"/>
  <c r="N60" i="36"/>
  <c r="J60" i="36"/>
  <c r="I60" i="36"/>
  <c r="H60" i="36"/>
  <c r="F60" i="36"/>
  <c r="M63" i="36"/>
  <c r="E152" i="36"/>
  <c r="F152" i="36"/>
  <c r="G152" i="36"/>
  <c r="H152" i="36"/>
  <c r="I152" i="36"/>
  <c r="J152" i="36"/>
  <c r="K152" i="36"/>
  <c r="L152" i="36"/>
  <c r="M152" i="36"/>
  <c r="N152" i="36"/>
  <c r="O152" i="36"/>
  <c r="D152" i="36"/>
  <c r="E141" i="36"/>
  <c r="F141" i="36"/>
  <c r="G141" i="36"/>
  <c r="H141" i="36"/>
  <c r="I141" i="36"/>
  <c r="J141" i="36"/>
  <c r="K141" i="36"/>
  <c r="L141" i="36"/>
  <c r="M141" i="36"/>
  <c r="N141" i="36"/>
  <c r="O141" i="36"/>
  <c r="D141" i="36"/>
  <c r="E140" i="36"/>
  <c r="F140" i="36"/>
  <c r="G140" i="36"/>
  <c r="H140" i="36"/>
  <c r="I140" i="36"/>
  <c r="J140" i="36"/>
  <c r="K140" i="36"/>
  <c r="L140" i="36"/>
  <c r="M140" i="36"/>
  <c r="N140" i="36"/>
  <c r="O140" i="36"/>
  <c r="D140" i="36"/>
  <c r="O225" i="36"/>
  <c r="N225" i="36"/>
  <c r="M225" i="36"/>
  <c r="L225" i="36"/>
  <c r="K225" i="36"/>
  <c r="J225" i="36"/>
  <c r="I225" i="36"/>
  <c r="H225" i="36"/>
  <c r="G225" i="36"/>
  <c r="F225" i="36"/>
  <c r="E225" i="36"/>
  <c r="D225" i="36"/>
  <c r="E272" i="36"/>
  <c r="F272" i="36"/>
  <c r="G272" i="36"/>
  <c r="H272" i="36"/>
  <c r="I272" i="36"/>
  <c r="J272" i="36"/>
  <c r="K272" i="36"/>
  <c r="L272" i="36"/>
  <c r="M272" i="36"/>
  <c r="N272" i="36"/>
  <c r="O272" i="36"/>
  <c r="D272" i="36"/>
  <c r="E87" i="36"/>
  <c r="F87" i="36"/>
  <c r="G87" i="36"/>
  <c r="H87" i="36"/>
  <c r="I87" i="36"/>
  <c r="J87" i="36"/>
  <c r="K87" i="36"/>
  <c r="L87" i="36"/>
  <c r="M87" i="36"/>
  <c r="N87" i="36"/>
  <c r="O87" i="36"/>
  <c r="D87" i="36"/>
  <c r="E268" i="36"/>
  <c r="F268" i="36"/>
  <c r="G268" i="36"/>
  <c r="H268" i="36"/>
  <c r="I268" i="36"/>
  <c r="J268" i="36"/>
  <c r="K268" i="36"/>
  <c r="L268" i="36"/>
  <c r="M268" i="36"/>
  <c r="N268" i="36"/>
  <c r="O268" i="36"/>
  <c r="D268" i="36"/>
  <c r="O241" i="36"/>
  <c r="N241" i="36"/>
  <c r="M241" i="36"/>
  <c r="L241" i="36"/>
  <c r="K241" i="36"/>
  <c r="J241" i="36"/>
  <c r="I241" i="36"/>
  <c r="H241" i="36"/>
  <c r="G241" i="36"/>
  <c r="F241" i="36"/>
  <c r="E241" i="36"/>
  <c r="D241" i="36"/>
  <c r="E196" i="36"/>
  <c r="F196" i="36"/>
  <c r="G196" i="36"/>
  <c r="H196" i="36"/>
  <c r="I196" i="36"/>
  <c r="J196" i="36"/>
  <c r="K196" i="36"/>
  <c r="L196" i="36"/>
  <c r="M196" i="36"/>
  <c r="N196" i="36"/>
  <c r="O196" i="36"/>
  <c r="D196" i="36"/>
  <c r="O167" i="36"/>
  <c r="N167" i="36"/>
  <c r="M167" i="36"/>
  <c r="L167" i="36"/>
  <c r="K167" i="36"/>
  <c r="J167" i="36"/>
  <c r="I167" i="36"/>
  <c r="H167" i="36"/>
  <c r="G167" i="36"/>
  <c r="F167" i="36"/>
  <c r="E167" i="36"/>
  <c r="D167" i="36"/>
  <c r="N86" i="36"/>
  <c r="M86" i="36"/>
  <c r="L86" i="36"/>
  <c r="K86" i="36"/>
  <c r="J86" i="36"/>
  <c r="I86" i="36"/>
  <c r="H86" i="36"/>
  <c r="G86" i="36"/>
  <c r="F86" i="36"/>
  <c r="E86" i="36"/>
  <c r="D86" i="36"/>
  <c r="D26" i="36"/>
  <c r="G60" i="36"/>
  <c r="N61" i="36"/>
  <c r="M61" i="36"/>
  <c r="I61" i="36"/>
  <c r="H61" i="36"/>
  <c r="G61" i="36"/>
  <c r="F61" i="36"/>
  <c r="E61" i="36"/>
  <c r="O28" i="36"/>
  <c r="N28" i="36"/>
  <c r="M28" i="36"/>
  <c r="L28" i="36"/>
  <c r="K28" i="36"/>
  <c r="J28" i="36"/>
  <c r="I28" i="36"/>
  <c r="H28" i="36"/>
  <c r="G28" i="36"/>
  <c r="F28" i="36"/>
  <c r="E28" i="36"/>
  <c r="D28" i="36"/>
  <c r="E2" i="36"/>
  <c r="C2" i="36"/>
  <c r="O27" i="36"/>
  <c r="N27" i="36"/>
  <c r="M27" i="36"/>
  <c r="L27" i="36"/>
  <c r="K27" i="36"/>
  <c r="J27" i="36"/>
  <c r="I27" i="36"/>
  <c r="H27" i="36"/>
  <c r="G27" i="36"/>
  <c r="F27" i="36"/>
  <c r="E27" i="36"/>
  <c r="D27" i="36"/>
  <c r="P48" i="36"/>
  <c r="P182" i="36"/>
  <c r="P152" i="36"/>
  <c r="P62" i="36"/>
  <c r="D61" i="36"/>
  <c r="L61" i="36"/>
  <c r="K61" i="36"/>
  <c r="P140" i="36"/>
  <c r="D60" i="36"/>
  <c r="L60" i="36"/>
  <c r="E60" i="36"/>
  <c r="K60" i="36"/>
  <c r="P225" i="36"/>
  <c r="P268" i="36"/>
  <c r="P241" i="36"/>
  <c r="P28" i="36"/>
  <c r="P167" i="36"/>
  <c r="E144" i="41"/>
  <c r="H144" i="41"/>
  <c r="K142" i="41"/>
  <c r="I142" i="41"/>
  <c r="G142" i="41"/>
  <c r="D142" i="41"/>
  <c r="H139" i="41"/>
  <c r="J139" i="41"/>
  <c r="F139" i="41"/>
  <c r="H138" i="41"/>
  <c r="J138" i="41"/>
  <c r="F138" i="41"/>
  <c r="F137" i="41"/>
  <c r="E136" i="41"/>
  <c r="H136" i="41"/>
  <c r="J136" i="41"/>
  <c r="J135" i="41"/>
  <c r="F135" i="41"/>
  <c r="H134" i="41"/>
  <c r="F134" i="41"/>
  <c r="J133" i="41"/>
  <c r="F133" i="41"/>
  <c r="H132" i="41"/>
  <c r="J132" i="41"/>
  <c r="F132" i="41"/>
  <c r="H131" i="41"/>
  <c r="J131" i="41"/>
  <c r="F131" i="41"/>
  <c r="E130" i="41"/>
  <c r="H130" i="41"/>
  <c r="J130" i="41"/>
  <c r="E129" i="41"/>
  <c r="H129" i="41"/>
  <c r="J129" i="41"/>
  <c r="E128" i="41"/>
  <c r="H128" i="41"/>
  <c r="J128" i="41"/>
  <c r="E127" i="41"/>
  <c r="H127" i="41"/>
  <c r="J127" i="41"/>
  <c r="E126" i="41"/>
  <c r="H126" i="41"/>
  <c r="J126" i="41"/>
  <c r="E125" i="41"/>
  <c r="H125" i="41"/>
  <c r="J125" i="41"/>
  <c r="E124" i="41"/>
  <c r="H124" i="41"/>
  <c r="J124" i="41"/>
  <c r="E123" i="41"/>
  <c r="H123" i="41"/>
  <c r="J123" i="41"/>
  <c r="E122" i="41"/>
  <c r="H122" i="41"/>
  <c r="J122" i="41"/>
  <c r="E121" i="41"/>
  <c r="H121" i="41"/>
  <c r="J121" i="41"/>
  <c r="E119" i="41"/>
  <c r="H119" i="41"/>
  <c r="J119" i="41"/>
  <c r="E118" i="41"/>
  <c r="H118" i="41"/>
  <c r="J118" i="41"/>
  <c r="E117" i="41"/>
  <c r="H117" i="41"/>
  <c r="D111" i="41"/>
  <c r="E110" i="41"/>
  <c r="H110" i="41"/>
  <c r="J110" i="41"/>
  <c r="H109" i="41"/>
  <c r="J109" i="41"/>
  <c r="F109" i="41"/>
  <c r="E108" i="41"/>
  <c r="H108" i="41"/>
  <c r="J108" i="41"/>
  <c r="E107" i="41"/>
  <c r="H107" i="41"/>
  <c r="J107" i="41"/>
  <c r="E106" i="41"/>
  <c r="H106" i="41"/>
  <c r="J106" i="41"/>
  <c r="E105" i="41"/>
  <c r="H105" i="41"/>
  <c r="J105" i="41"/>
  <c r="E104" i="41"/>
  <c r="H104" i="41"/>
  <c r="J104" i="41"/>
  <c r="E103" i="41"/>
  <c r="H103" i="41"/>
  <c r="J103" i="41"/>
  <c r="E102" i="41"/>
  <c r="H102" i="41"/>
  <c r="J102" i="41"/>
  <c r="E101" i="41"/>
  <c r="H101" i="41"/>
  <c r="J101" i="41"/>
  <c r="E100" i="41"/>
  <c r="H100" i="41"/>
  <c r="J100" i="41"/>
  <c r="E99" i="41"/>
  <c r="H99" i="41"/>
  <c r="J99" i="41"/>
  <c r="I98" i="41"/>
  <c r="E98" i="41"/>
  <c r="H98" i="41"/>
  <c r="J98" i="41"/>
  <c r="E97" i="41"/>
  <c r="H97" i="41"/>
  <c r="J97" i="41"/>
  <c r="E96" i="41"/>
  <c r="H96" i="41"/>
  <c r="J96" i="41"/>
  <c r="E95" i="41"/>
  <c r="H95" i="41"/>
  <c r="J95" i="41"/>
  <c r="E94" i="41"/>
  <c r="H94" i="41"/>
  <c r="J94" i="41"/>
  <c r="E93" i="41"/>
  <c r="H93" i="41"/>
  <c r="K93" i="41"/>
  <c r="E92" i="41"/>
  <c r="H92" i="41"/>
  <c r="J92" i="41"/>
  <c r="E91" i="41"/>
  <c r="H91" i="41"/>
  <c r="J91" i="41"/>
  <c r="E90" i="41"/>
  <c r="H90" i="41"/>
  <c r="J90" i="41"/>
  <c r="E89" i="41"/>
  <c r="H89" i="41"/>
  <c r="J89" i="41"/>
  <c r="E88" i="41"/>
  <c r="H88" i="41"/>
  <c r="J88" i="41"/>
  <c r="E87" i="41"/>
  <c r="H87" i="41"/>
  <c r="J87" i="41"/>
  <c r="E86" i="41"/>
  <c r="H86" i="41"/>
  <c r="J86" i="41"/>
  <c r="E85" i="41"/>
  <c r="H85" i="41"/>
  <c r="K85" i="41"/>
  <c r="E84" i="41"/>
  <c r="H84" i="41"/>
  <c r="J84" i="41"/>
  <c r="E83" i="41"/>
  <c r="H83" i="41"/>
  <c r="J83" i="41"/>
  <c r="E82" i="41"/>
  <c r="F82" i="41"/>
  <c r="E81" i="41"/>
  <c r="H81" i="41"/>
  <c r="J81" i="41"/>
  <c r="E79" i="41"/>
  <c r="F79" i="41"/>
  <c r="E78" i="41"/>
  <c r="H78" i="41"/>
  <c r="J78" i="41"/>
  <c r="E77" i="41"/>
  <c r="F77" i="41"/>
  <c r="E76" i="41"/>
  <c r="H76" i="41"/>
  <c r="J76" i="41"/>
  <c r="E75" i="41"/>
  <c r="H75" i="41"/>
  <c r="E74" i="41"/>
  <c r="H74" i="41"/>
  <c r="J74" i="41"/>
  <c r="E73" i="41"/>
  <c r="H73" i="41"/>
  <c r="J73" i="41"/>
  <c r="E72" i="41"/>
  <c r="H72" i="41"/>
  <c r="J72" i="41"/>
  <c r="E71" i="41"/>
  <c r="H71" i="41"/>
  <c r="J71" i="41"/>
  <c r="E70" i="41"/>
  <c r="H70" i="41"/>
  <c r="J70" i="41"/>
  <c r="E69" i="41"/>
  <c r="H69" i="41"/>
  <c r="J69" i="41"/>
  <c r="E68" i="41"/>
  <c r="H68" i="41"/>
  <c r="J68" i="41"/>
  <c r="E67" i="41"/>
  <c r="H67" i="41"/>
  <c r="J67" i="41"/>
  <c r="E66" i="41"/>
  <c r="H66" i="41"/>
  <c r="J66" i="41"/>
  <c r="I65" i="41"/>
  <c r="I111" i="41"/>
  <c r="E65" i="41"/>
  <c r="H65" i="41"/>
  <c r="E64" i="41"/>
  <c r="H64" i="41"/>
  <c r="J64" i="41"/>
  <c r="E63" i="41"/>
  <c r="H63" i="41"/>
  <c r="J63" i="41"/>
  <c r="E62" i="41"/>
  <c r="F62" i="41"/>
  <c r="E61" i="41"/>
  <c r="F61" i="41"/>
  <c r="E60" i="41"/>
  <c r="F60" i="41"/>
  <c r="C60" i="41"/>
  <c r="E59" i="41"/>
  <c r="H59" i="41"/>
  <c r="J59" i="41"/>
  <c r="E58" i="41"/>
  <c r="H58" i="41"/>
  <c r="J58" i="41"/>
  <c r="E57" i="41"/>
  <c r="H57" i="41"/>
  <c r="J57" i="41"/>
  <c r="E56" i="41"/>
  <c r="H56" i="41"/>
  <c r="J56" i="41"/>
  <c r="E55" i="41"/>
  <c r="H55" i="41"/>
  <c r="J55" i="41"/>
  <c r="E54" i="41"/>
  <c r="H54" i="41"/>
  <c r="J54" i="41"/>
  <c r="E53" i="41"/>
  <c r="H53" i="41"/>
  <c r="J53" i="41"/>
  <c r="E52" i="41"/>
  <c r="H52" i="41"/>
  <c r="J52" i="41"/>
  <c r="E51" i="41"/>
  <c r="H51" i="41"/>
  <c r="J51" i="41"/>
  <c r="E50" i="41"/>
  <c r="H50" i="41"/>
  <c r="J50" i="41"/>
  <c r="E49" i="41"/>
  <c r="H49" i="41"/>
  <c r="J49" i="41"/>
  <c r="E47" i="41"/>
  <c r="H47" i="41"/>
  <c r="F43" i="41"/>
  <c r="H42" i="41"/>
  <c r="J42" i="41"/>
  <c r="F41" i="41"/>
  <c r="H40" i="41"/>
  <c r="J40" i="41"/>
  <c r="H39" i="41"/>
  <c r="H38" i="41"/>
  <c r="J38" i="41"/>
  <c r="I37" i="41"/>
  <c r="H37" i="41"/>
  <c r="D37" i="41"/>
  <c r="D44" i="41"/>
  <c r="D113" i="41"/>
  <c r="D145" i="41"/>
  <c r="F36" i="41"/>
  <c r="F35" i="41"/>
  <c r="F34" i="41"/>
  <c r="H33" i="41"/>
  <c r="J33" i="41"/>
  <c r="F32" i="41"/>
  <c r="H31" i="41"/>
  <c r="J31" i="41"/>
  <c r="F30" i="41"/>
  <c r="H29" i="41"/>
  <c r="J29" i="41"/>
  <c r="F28" i="41"/>
  <c r="H27" i="41"/>
  <c r="J27" i="41"/>
  <c r="F26" i="41"/>
  <c r="I25" i="41"/>
  <c r="I44" i="41"/>
  <c r="I113" i="41"/>
  <c r="I145" i="41"/>
  <c r="H25" i="41"/>
  <c r="J25" i="41"/>
  <c r="H24" i="41"/>
  <c r="J24" i="41"/>
  <c r="H23" i="41"/>
  <c r="J23" i="41"/>
  <c r="H22" i="41"/>
  <c r="J22" i="41"/>
  <c r="H21" i="41"/>
  <c r="J21" i="41"/>
  <c r="H20" i="41"/>
  <c r="J20" i="41"/>
  <c r="H19" i="41"/>
  <c r="J19" i="41"/>
  <c r="H18" i="41"/>
  <c r="J18" i="41"/>
  <c r="F17" i="41"/>
  <c r="H16" i="41"/>
  <c r="J16" i="41"/>
  <c r="H15" i="41"/>
  <c r="J15" i="41"/>
  <c r="H14" i="41"/>
  <c r="J14" i="41"/>
  <c r="H13" i="41"/>
  <c r="J13" i="41"/>
  <c r="H9" i="41"/>
  <c r="F8" i="41"/>
  <c r="D134" i="28"/>
  <c r="D128" i="28"/>
  <c r="C127" i="28"/>
  <c r="D126" i="28"/>
  <c r="D125" i="28"/>
  <c r="D124" i="28"/>
  <c r="D123" i="28"/>
  <c r="D122" i="28"/>
  <c r="C122" i="28"/>
  <c r="D121" i="28"/>
  <c r="D120" i="28"/>
  <c r="D119" i="28"/>
  <c r="D118" i="28"/>
  <c r="D117" i="28"/>
  <c r="D116" i="28"/>
  <c r="D115" i="28"/>
  <c r="D114" i="28"/>
  <c r="D113" i="28"/>
  <c r="D112" i="28"/>
  <c r="C112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H26" i="41"/>
  <c r="J26" i="41"/>
  <c r="F126" i="41"/>
  <c r="H28" i="41"/>
  <c r="J28" i="41"/>
  <c r="H35" i="41"/>
  <c r="J35" i="41"/>
  <c r="F29" i="41"/>
  <c r="H8" i="41"/>
  <c r="J8" i="41"/>
  <c r="F9" i="41"/>
  <c r="H41" i="41"/>
  <c r="J41" i="41"/>
  <c r="F97" i="41"/>
  <c r="H79" i="41"/>
  <c r="J79" i="41"/>
  <c r="F95" i="41"/>
  <c r="F87" i="41"/>
  <c r="F124" i="41"/>
  <c r="F84" i="41"/>
  <c r="F13" i="41"/>
  <c r="F64" i="41"/>
  <c r="F118" i="41"/>
  <c r="F31" i="41"/>
  <c r="H61" i="41"/>
  <c r="J61" i="41"/>
  <c r="F85" i="41"/>
  <c r="F14" i="41"/>
  <c r="F27" i="41"/>
  <c r="F40" i="41"/>
  <c r="H32" i="41"/>
  <c r="J32" i="41"/>
  <c r="H36" i="41"/>
  <c r="J36" i="41"/>
  <c r="H62" i="41"/>
  <c r="F91" i="41"/>
  <c r="D130" i="28"/>
  <c r="H82" i="41"/>
  <c r="J82" i="41"/>
  <c r="E44" i="41"/>
  <c r="F15" i="41"/>
  <c r="F47" i="41"/>
  <c r="H60" i="41"/>
  <c r="J60" i="41"/>
  <c r="F75" i="41"/>
  <c r="F78" i="41"/>
  <c r="F83" i="41"/>
  <c r="F89" i="41"/>
  <c r="F93" i="41"/>
  <c r="D107" i="28"/>
  <c r="F12" i="41"/>
  <c r="H30" i="41"/>
  <c r="J30" i="41"/>
  <c r="F33" i="41"/>
  <c r="F42" i="41"/>
  <c r="F81" i="41"/>
  <c r="J85" i="41"/>
  <c r="F122" i="41"/>
  <c r="F76" i="41"/>
  <c r="F128" i="41"/>
  <c r="F136" i="41"/>
  <c r="F16" i="41"/>
  <c r="H34" i="41"/>
  <c r="J34" i="41"/>
  <c r="H43" i="41"/>
  <c r="J43" i="41"/>
  <c r="H77" i="41"/>
  <c r="J77" i="41"/>
  <c r="F130" i="41"/>
  <c r="J47" i="41"/>
  <c r="J75" i="41"/>
  <c r="K75" i="41"/>
  <c r="J39" i="41"/>
  <c r="K39" i="41"/>
  <c r="J142" i="41"/>
  <c r="J117" i="41"/>
  <c r="K65" i="41"/>
  <c r="J65" i="41"/>
  <c r="K9" i="41"/>
  <c r="J9" i="41"/>
  <c r="K37" i="41"/>
  <c r="J37" i="41"/>
  <c r="H12" i="41"/>
  <c r="J12" i="41"/>
  <c r="F19" i="41"/>
  <c r="F21" i="41"/>
  <c r="F23" i="41"/>
  <c r="F25" i="41"/>
  <c r="F38" i="41"/>
  <c r="F49" i="41"/>
  <c r="F51" i="41"/>
  <c r="F53" i="41"/>
  <c r="F55" i="41"/>
  <c r="F57" i="41"/>
  <c r="F59" i="41"/>
  <c r="F66" i="41"/>
  <c r="F68" i="41"/>
  <c r="F70" i="41"/>
  <c r="F72" i="41"/>
  <c r="F74" i="41"/>
  <c r="J93" i="41"/>
  <c r="F99" i="41"/>
  <c r="F101" i="41"/>
  <c r="F103" i="41"/>
  <c r="F105" i="41"/>
  <c r="F107" i="41"/>
  <c r="F37" i="41"/>
  <c r="F63" i="41"/>
  <c r="F65" i="41"/>
  <c r="F86" i="41"/>
  <c r="F88" i="41"/>
  <c r="F90" i="41"/>
  <c r="F92" i="41"/>
  <c r="F94" i="41"/>
  <c r="F96" i="41"/>
  <c r="F98" i="41"/>
  <c r="F110" i="41"/>
  <c r="F117" i="41"/>
  <c r="F119" i="41"/>
  <c r="F121" i="41"/>
  <c r="F123" i="41"/>
  <c r="F125" i="41"/>
  <c r="F127" i="41"/>
  <c r="F129" i="41"/>
  <c r="F18" i="41"/>
  <c r="F20" i="41"/>
  <c r="F22" i="41"/>
  <c r="F24" i="41"/>
  <c r="F39" i="41"/>
  <c r="F50" i="41"/>
  <c r="F52" i="41"/>
  <c r="F54" i="41"/>
  <c r="F56" i="41"/>
  <c r="F58" i="41"/>
  <c r="F67" i="41"/>
  <c r="F69" i="41"/>
  <c r="F71" i="41"/>
  <c r="F73" i="41"/>
  <c r="F100" i="41"/>
  <c r="F102" i="41"/>
  <c r="F104" i="41"/>
  <c r="F106" i="41"/>
  <c r="F108" i="41"/>
  <c r="N97" i="29"/>
  <c r="K17" i="29"/>
  <c r="O79" i="36"/>
  <c r="N79" i="36"/>
  <c r="M79" i="36"/>
  <c r="L79" i="36"/>
  <c r="K79" i="36"/>
  <c r="J79" i="36"/>
  <c r="I79" i="36"/>
  <c r="H79" i="36"/>
  <c r="G79" i="36"/>
  <c r="F79" i="36"/>
  <c r="E79" i="36"/>
  <c r="D79" i="36"/>
  <c r="O9" i="36"/>
  <c r="N9" i="36"/>
  <c r="M9" i="36"/>
  <c r="L9" i="36"/>
  <c r="K9" i="36"/>
  <c r="J9" i="36"/>
  <c r="I9" i="36"/>
  <c r="H9" i="36"/>
  <c r="G9" i="36"/>
  <c r="F9" i="36"/>
  <c r="E9" i="36"/>
  <c r="D9" i="36"/>
  <c r="F44" i="41"/>
  <c r="K62" i="41"/>
  <c r="J62" i="41"/>
  <c r="P79" i="36"/>
  <c r="P27" i="36"/>
  <c r="H44" i="41"/>
  <c r="P9" i="36"/>
  <c r="J44" i="41"/>
  <c r="N64" i="36"/>
  <c r="M64" i="36"/>
  <c r="L64" i="36"/>
  <c r="K64" i="36"/>
  <c r="J64" i="36"/>
  <c r="I64" i="36"/>
  <c r="H64" i="36"/>
  <c r="G64" i="36"/>
  <c r="F64" i="36"/>
  <c r="E64" i="36"/>
  <c r="D64" i="36"/>
  <c r="J20" i="29"/>
  <c r="N64" i="29"/>
  <c r="N37" i="29"/>
  <c r="N27" i="29"/>
  <c r="M20" i="29"/>
  <c r="O20" i="29"/>
  <c r="K20" i="29"/>
  <c r="N69" i="36"/>
  <c r="M69" i="36"/>
  <c r="L69" i="36"/>
  <c r="K69" i="36"/>
  <c r="J69" i="36"/>
  <c r="I69" i="36"/>
  <c r="H69" i="36"/>
  <c r="G69" i="36"/>
  <c r="F69" i="36"/>
  <c r="E69" i="36"/>
  <c r="D69" i="36"/>
  <c r="N66" i="36"/>
  <c r="M66" i="36"/>
  <c r="L66" i="36"/>
  <c r="K66" i="36"/>
  <c r="J66" i="36"/>
  <c r="I66" i="36"/>
  <c r="H66" i="36"/>
  <c r="G66" i="36"/>
  <c r="F66" i="36"/>
  <c r="E66" i="36"/>
  <c r="D66" i="36"/>
  <c r="N68" i="36"/>
  <c r="M68" i="36"/>
  <c r="L68" i="36"/>
  <c r="K68" i="36"/>
  <c r="J68" i="36"/>
  <c r="I68" i="36"/>
  <c r="H68" i="36"/>
  <c r="G68" i="36"/>
  <c r="F68" i="36"/>
  <c r="E68" i="36"/>
  <c r="D68" i="36"/>
  <c r="N67" i="36"/>
  <c r="K67" i="36"/>
  <c r="J67" i="36"/>
  <c r="I67" i="36"/>
  <c r="H67" i="36"/>
  <c r="G67" i="36"/>
  <c r="F67" i="36"/>
  <c r="E67" i="36"/>
  <c r="D67" i="36"/>
  <c r="N43" i="29"/>
  <c r="S43" i="29"/>
  <c r="J143" i="29"/>
  <c r="M143" i="29"/>
  <c r="I141" i="29"/>
  <c r="H141" i="29"/>
  <c r="G141" i="29"/>
  <c r="F141" i="29"/>
  <c r="E141" i="29"/>
  <c r="P141" i="29"/>
  <c r="L141" i="29"/>
  <c r="I43" i="29"/>
  <c r="I112" i="29"/>
  <c r="H43" i="29"/>
  <c r="H112" i="29"/>
  <c r="G43" i="29"/>
  <c r="F43" i="29"/>
  <c r="E43" i="29"/>
  <c r="H144" i="29"/>
  <c r="I144" i="29"/>
  <c r="O256" i="36"/>
  <c r="N256" i="36"/>
  <c r="M256" i="36"/>
  <c r="L256" i="36"/>
  <c r="K256" i="36"/>
  <c r="J256" i="36"/>
  <c r="I256" i="36"/>
  <c r="H256" i="36"/>
  <c r="G256" i="36"/>
  <c r="F256" i="36"/>
  <c r="E256" i="36"/>
  <c r="D256" i="36"/>
  <c r="P256" i="36"/>
  <c r="L67" i="36"/>
  <c r="K108" i="29"/>
  <c r="K138" i="29"/>
  <c r="K137" i="29"/>
  <c r="K136" i="29"/>
  <c r="K134" i="29"/>
  <c r="K133" i="29"/>
  <c r="K132" i="29"/>
  <c r="K131" i="29"/>
  <c r="K130" i="29"/>
  <c r="C4" i="22"/>
  <c r="N372" i="38"/>
  <c r="O106" i="36"/>
  <c r="O107" i="36"/>
  <c r="O110" i="36"/>
  <c r="O111" i="36"/>
  <c r="O112" i="36"/>
  <c r="O115" i="36"/>
  <c r="O117" i="36"/>
  <c r="O144" i="36"/>
  <c r="Q376" i="38"/>
  <c r="N77" i="36"/>
  <c r="N107" i="36"/>
  <c r="N111" i="36"/>
  <c r="N112" i="36"/>
  <c r="N115" i="36"/>
  <c r="N144" i="36"/>
  <c r="N218" i="36"/>
  <c r="N223" i="36"/>
  <c r="M104" i="36"/>
  <c r="M108" i="36"/>
  <c r="M109" i="36"/>
  <c r="M110" i="36"/>
  <c r="M111" i="36"/>
  <c r="M113" i="36"/>
  <c r="M115" i="36"/>
  <c r="M116" i="36"/>
  <c r="M144" i="36"/>
  <c r="M150" i="36"/>
  <c r="M67" i="36"/>
  <c r="L77" i="36"/>
  <c r="L106" i="36"/>
  <c r="L110" i="36"/>
  <c r="L111" i="36"/>
  <c r="L112" i="36"/>
  <c r="L114" i="36"/>
  <c r="L115" i="36"/>
  <c r="L144" i="36"/>
  <c r="L223" i="36"/>
  <c r="K77" i="36"/>
  <c r="K106" i="36"/>
  <c r="K110" i="36"/>
  <c r="K111" i="36"/>
  <c r="K112" i="36"/>
  <c r="K114" i="36"/>
  <c r="K115" i="36"/>
  <c r="K144" i="36"/>
  <c r="J77" i="36"/>
  <c r="J107" i="36"/>
  <c r="J108" i="36"/>
  <c r="J111" i="36"/>
  <c r="J113" i="36"/>
  <c r="J114" i="36"/>
  <c r="J115" i="36"/>
  <c r="J144" i="36"/>
  <c r="I107" i="36"/>
  <c r="I111" i="36"/>
  <c r="I112" i="36"/>
  <c r="I113" i="36"/>
  <c r="I114" i="36"/>
  <c r="I115" i="36"/>
  <c r="H107" i="36"/>
  <c r="H108" i="36"/>
  <c r="H109" i="36"/>
  <c r="H111" i="36"/>
  <c r="H115" i="36"/>
  <c r="H144" i="36"/>
  <c r="G108" i="36"/>
  <c r="G109" i="36"/>
  <c r="G110" i="36"/>
  <c r="G111" i="36"/>
  <c r="G112" i="36"/>
  <c r="G113" i="36"/>
  <c r="G115" i="36"/>
  <c r="F93" i="36"/>
  <c r="F106" i="36"/>
  <c r="F107" i="36"/>
  <c r="F109" i="36"/>
  <c r="F110" i="36"/>
  <c r="F111" i="36"/>
  <c r="F113" i="36"/>
  <c r="F115" i="36"/>
  <c r="F144" i="36"/>
  <c r="E104" i="36"/>
  <c r="E106" i="36"/>
  <c r="E107" i="36"/>
  <c r="E110" i="36"/>
  <c r="E111" i="36"/>
  <c r="E115" i="36"/>
  <c r="E218" i="36"/>
  <c r="D106" i="36"/>
  <c r="D107" i="36"/>
  <c r="D110" i="36"/>
  <c r="D112" i="36"/>
  <c r="D115" i="36"/>
  <c r="D223" i="36"/>
  <c r="E4" i="38"/>
  <c r="E409" i="38"/>
  <c r="E447" i="38"/>
  <c r="O92" i="36"/>
  <c r="N92" i="36"/>
  <c r="M92" i="36"/>
  <c r="L92" i="36"/>
  <c r="K92" i="36"/>
  <c r="J92" i="36"/>
  <c r="I92" i="36"/>
  <c r="H92" i="36"/>
  <c r="G92" i="36"/>
  <c r="F92" i="36"/>
  <c r="E92" i="36"/>
  <c r="D92" i="36"/>
  <c r="O86" i="36"/>
  <c r="O26" i="36"/>
  <c r="N26" i="36"/>
  <c r="M26" i="36"/>
  <c r="L26" i="36"/>
  <c r="K26" i="36"/>
  <c r="J26" i="36"/>
  <c r="I26" i="36"/>
  <c r="H26" i="36"/>
  <c r="G26" i="36"/>
  <c r="F26" i="36"/>
  <c r="E26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O273" i="36"/>
  <c r="N273" i="36"/>
  <c r="M273" i="36"/>
  <c r="L273" i="36"/>
  <c r="K273" i="36"/>
  <c r="J273" i="36"/>
  <c r="I273" i="36"/>
  <c r="H273" i="36"/>
  <c r="G273" i="36"/>
  <c r="F273" i="36"/>
  <c r="E273" i="36"/>
  <c r="O102" i="36"/>
  <c r="N102" i="36"/>
  <c r="M102" i="36"/>
  <c r="L102" i="36"/>
  <c r="K102" i="36"/>
  <c r="J102" i="36"/>
  <c r="I102" i="36"/>
  <c r="H102" i="36"/>
  <c r="G102" i="36"/>
  <c r="F102" i="36"/>
  <c r="E102" i="36"/>
  <c r="D102" i="36"/>
  <c r="C22" i="22"/>
  <c r="E6" i="22"/>
  <c r="G6" i="22"/>
  <c r="O260" i="36"/>
  <c r="N260" i="36"/>
  <c r="M260" i="36"/>
  <c r="L260" i="36"/>
  <c r="K260" i="36"/>
  <c r="J260" i="36"/>
  <c r="I260" i="36"/>
  <c r="H260" i="36"/>
  <c r="G260" i="36"/>
  <c r="F260" i="36"/>
  <c r="E260" i="36"/>
  <c r="O271" i="36"/>
  <c r="N271" i="36"/>
  <c r="M271" i="36"/>
  <c r="L271" i="36"/>
  <c r="K271" i="36"/>
  <c r="J271" i="36"/>
  <c r="I271" i="36"/>
  <c r="H271" i="36"/>
  <c r="G271" i="36"/>
  <c r="F271" i="36"/>
  <c r="E271" i="36"/>
  <c r="D271" i="36"/>
  <c r="O267" i="36"/>
  <c r="N267" i="36"/>
  <c r="M267" i="36"/>
  <c r="L267" i="36"/>
  <c r="K267" i="36"/>
  <c r="J267" i="36"/>
  <c r="I267" i="36"/>
  <c r="H267" i="36"/>
  <c r="G267" i="36"/>
  <c r="F267" i="36"/>
  <c r="E267" i="36"/>
  <c r="D267" i="36"/>
  <c r="O77" i="36"/>
  <c r="M77" i="36"/>
  <c r="I77" i="36"/>
  <c r="H77" i="36"/>
  <c r="G77" i="36"/>
  <c r="F77" i="36"/>
  <c r="E77" i="36"/>
  <c r="D77" i="36"/>
  <c r="O66" i="36"/>
  <c r="O55" i="36"/>
  <c r="N55" i="36"/>
  <c r="M55" i="36"/>
  <c r="L55" i="36"/>
  <c r="K55" i="36"/>
  <c r="J55" i="36"/>
  <c r="I55" i="36"/>
  <c r="H55" i="36"/>
  <c r="G55" i="36"/>
  <c r="F55" i="36"/>
  <c r="E55" i="36"/>
  <c r="D55" i="36"/>
  <c r="O69" i="36"/>
  <c r="O68" i="36"/>
  <c r="O67" i="36"/>
  <c r="O64" i="36"/>
  <c r="O103" i="36"/>
  <c r="N103" i="36"/>
  <c r="M103" i="36"/>
  <c r="L103" i="36"/>
  <c r="K103" i="36"/>
  <c r="J103" i="36"/>
  <c r="I103" i="36"/>
  <c r="H103" i="36"/>
  <c r="G103" i="36"/>
  <c r="F103" i="36"/>
  <c r="E103" i="36"/>
  <c r="O101" i="36"/>
  <c r="N101" i="36"/>
  <c r="M101" i="36"/>
  <c r="L101" i="36"/>
  <c r="K101" i="36"/>
  <c r="J101" i="36"/>
  <c r="I101" i="36"/>
  <c r="H101" i="36"/>
  <c r="G101" i="36"/>
  <c r="F101" i="36"/>
  <c r="E101" i="36"/>
  <c r="O100" i="36"/>
  <c r="N100" i="36"/>
  <c r="M100" i="36"/>
  <c r="L100" i="36"/>
  <c r="K100" i="36"/>
  <c r="J100" i="36"/>
  <c r="I100" i="36"/>
  <c r="H100" i="36"/>
  <c r="G100" i="36"/>
  <c r="F100" i="36"/>
  <c r="E100" i="36"/>
  <c r="O99" i="36"/>
  <c r="N99" i="36"/>
  <c r="M99" i="36"/>
  <c r="L99" i="36"/>
  <c r="K99" i="36"/>
  <c r="J99" i="36"/>
  <c r="I99" i="36"/>
  <c r="H99" i="36"/>
  <c r="G99" i="36"/>
  <c r="F99" i="36"/>
  <c r="E99" i="36"/>
  <c r="O98" i="36"/>
  <c r="N98" i="36"/>
  <c r="M98" i="36"/>
  <c r="L98" i="36"/>
  <c r="K98" i="36"/>
  <c r="J98" i="36"/>
  <c r="I98" i="36"/>
  <c r="H98" i="36"/>
  <c r="G98" i="36"/>
  <c r="F98" i="36"/>
  <c r="E98" i="36"/>
  <c r="O97" i="36"/>
  <c r="N97" i="36"/>
  <c r="M97" i="36"/>
  <c r="L97" i="36"/>
  <c r="K97" i="36"/>
  <c r="J97" i="36"/>
  <c r="I97" i="36"/>
  <c r="H97" i="36"/>
  <c r="G97" i="36"/>
  <c r="F97" i="36"/>
  <c r="E97" i="36"/>
  <c r="O96" i="36"/>
  <c r="N96" i="36"/>
  <c r="M96" i="36"/>
  <c r="L96" i="36"/>
  <c r="K96" i="36"/>
  <c r="J96" i="36"/>
  <c r="I96" i="36"/>
  <c r="H96" i="36"/>
  <c r="G96" i="36"/>
  <c r="F96" i="36"/>
  <c r="E96" i="36"/>
  <c r="O95" i="36"/>
  <c r="N95" i="36"/>
  <c r="M95" i="36"/>
  <c r="L95" i="36"/>
  <c r="K95" i="36"/>
  <c r="J95" i="36"/>
  <c r="I95" i="36"/>
  <c r="H95" i="36"/>
  <c r="G95" i="36"/>
  <c r="F95" i="36"/>
  <c r="E95" i="36"/>
  <c r="O94" i="36"/>
  <c r="N94" i="36"/>
  <c r="M94" i="36"/>
  <c r="L94" i="36"/>
  <c r="K94" i="36"/>
  <c r="J94" i="36"/>
  <c r="I94" i="36"/>
  <c r="H94" i="36"/>
  <c r="G94" i="36"/>
  <c r="F94" i="36"/>
  <c r="E94" i="36"/>
  <c r="O93" i="36"/>
  <c r="N93" i="36"/>
  <c r="M93" i="36"/>
  <c r="L93" i="36"/>
  <c r="K93" i="36"/>
  <c r="J93" i="36"/>
  <c r="G93" i="36"/>
  <c r="E93" i="36"/>
  <c r="O91" i="36"/>
  <c r="N91" i="36"/>
  <c r="M91" i="36"/>
  <c r="L91" i="36"/>
  <c r="K91" i="36"/>
  <c r="J91" i="36"/>
  <c r="I91" i="36"/>
  <c r="H91" i="36"/>
  <c r="G91" i="36"/>
  <c r="F91" i="36"/>
  <c r="E91" i="36"/>
  <c r="O90" i="36"/>
  <c r="N90" i="36"/>
  <c r="M90" i="36"/>
  <c r="L90" i="36"/>
  <c r="K90" i="36"/>
  <c r="J90" i="36"/>
  <c r="I90" i="36"/>
  <c r="H90" i="36"/>
  <c r="G90" i="36"/>
  <c r="F90" i="36"/>
  <c r="E90" i="36"/>
  <c r="O89" i="36"/>
  <c r="N89" i="36"/>
  <c r="M89" i="36"/>
  <c r="L89" i="36"/>
  <c r="K89" i="36"/>
  <c r="J89" i="36"/>
  <c r="I89" i="36"/>
  <c r="H89" i="36"/>
  <c r="G89" i="36"/>
  <c r="F89" i="36"/>
  <c r="E89" i="36"/>
  <c r="O88" i="36"/>
  <c r="N88" i="36"/>
  <c r="M88" i="36"/>
  <c r="L88" i="36"/>
  <c r="K88" i="36"/>
  <c r="J88" i="36"/>
  <c r="I88" i="36"/>
  <c r="H88" i="36"/>
  <c r="G88" i="36"/>
  <c r="F88" i="36"/>
  <c r="E88" i="36"/>
  <c r="O85" i="36"/>
  <c r="N85" i="36"/>
  <c r="M85" i="36"/>
  <c r="L85" i="36"/>
  <c r="K85" i="36"/>
  <c r="J85" i="36"/>
  <c r="I85" i="36"/>
  <c r="H85" i="36"/>
  <c r="G85" i="36"/>
  <c r="F85" i="36"/>
  <c r="E85" i="36"/>
  <c r="O84" i="36"/>
  <c r="N84" i="36"/>
  <c r="M84" i="36"/>
  <c r="L84" i="36"/>
  <c r="K84" i="36"/>
  <c r="J84" i="36"/>
  <c r="I84" i="36"/>
  <c r="H84" i="36"/>
  <c r="G84" i="36"/>
  <c r="F84" i="36"/>
  <c r="E84" i="36"/>
  <c r="O83" i="36"/>
  <c r="N83" i="36"/>
  <c r="M83" i="36"/>
  <c r="L83" i="36"/>
  <c r="K83" i="36"/>
  <c r="J83" i="36"/>
  <c r="I83" i="36"/>
  <c r="H83" i="36"/>
  <c r="G83" i="36"/>
  <c r="F83" i="36"/>
  <c r="E83" i="36"/>
  <c r="O82" i="36"/>
  <c r="N82" i="36"/>
  <c r="M82" i="36"/>
  <c r="L82" i="36"/>
  <c r="K82" i="36"/>
  <c r="J82" i="36"/>
  <c r="I82" i="36"/>
  <c r="H82" i="36"/>
  <c r="G82" i="36"/>
  <c r="F82" i="36"/>
  <c r="E82" i="36"/>
  <c r="O81" i="36"/>
  <c r="N81" i="36"/>
  <c r="M81" i="36"/>
  <c r="L81" i="36"/>
  <c r="K81" i="36"/>
  <c r="J81" i="36"/>
  <c r="I81" i="36"/>
  <c r="H81" i="36"/>
  <c r="G81" i="36"/>
  <c r="F81" i="36"/>
  <c r="E81" i="36"/>
  <c r="O80" i="36"/>
  <c r="N80" i="36"/>
  <c r="M80" i="36"/>
  <c r="L80" i="36"/>
  <c r="K80" i="36"/>
  <c r="J80" i="36"/>
  <c r="I80" i="36"/>
  <c r="H80" i="36"/>
  <c r="G80" i="36"/>
  <c r="F80" i="36"/>
  <c r="E80" i="36"/>
  <c r="O76" i="36"/>
  <c r="N76" i="36"/>
  <c r="M76" i="36"/>
  <c r="L76" i="36"/>
  <c r="K76" i="36"/>
  <c r="J76" i="36"/>
  <c r="I76" i="36"/>
  <c r="H76" i="36"/>
  <c r="G76" i="36"/>
  <c r="F76" i="36"/>
  <c r="E76" i="36"/>
  <c r="O75" i="36"/>
  <c r="N75" i="36"/>
  <c r="M75" i="36"/>
  <c r="L75" i="36"/>
  <c r="K75" i="36"/>
  <c r="J75" i="36"/>
  <c r="I75" i="36"/>
  <c r="H75" i="36"/>
  <c r="G75" i="36"/>
  <c r="F75" i="36"/>
  <c r="E75" i="36"/>
  <c r="O74" i="36"/>
  <c r="N74" i="36"/>
  <c r="M74" i="36"/>
  <c r="L74" i="36"/>
  <c r="K74" i="36"/>
  <c r="J74" i="36"/>
  <c r="I74" i="36"/>
  <c r="H74" i="36"/>
  <c r="G74" i="36"/>
  <c r="F74" i="36"/>
  <c r="E74" i="36"/>
  <c r="O73" i="36"/>
  <c r="N73" i="36"/>
  <c r="M73" i="36"/>
  <c r="L73" i="36"/>
  <c r="K73" i="36"/>
  <c r="J73" i="36"/>
  <c r="I73" i="36"/>
  <c r="H73" i="36"/>
  <c r="G73" i="36"/>
  <c r="F73" i="36"/>
  <c r="E73" i="36"/>
  <c r="O72" i="36"/>
  <c r="N72" i="36"/>
  <c r="M72" i="36"/>
  <c r="L72" i="36"/>
  <c r="K72" i="36"/>
  <c r="J72" i="36"/>
  <c r="I72" i="36"/>
  <c r="H72" i="36"/>
  <c r="G72" i="36"/>
  <c r="F72" i="36"/>
  <c r="E72" i="36"/>
  <c r="O71" i="36"/>
  <c r="N71" i="36"/>
  <c r="M71" i="36"/>
  <c r="L71" i="36"/>
  <c r="K71" i="36"/>
  <c r="J71" i="36"/>
  <c r="I71" i="36"/>
  <c r="H71" i="36"/>
  <c r="G71" i="36"/>
  <c r="F71" i="36"/>
  <c r="E71" i="36"/>
  <c r="O70" i="36"/>
  <c r="N70" i="36"/>
  <c r="M70" i="36"/>
  <c r="L70" i="36"/>
  <c r="K70" i="36"/>
  <c r="J70" i="36"/>
  <c r="I70" i="36"/>
  <c r="H70" i="36"/>
  <c r="G70" i="36"/>
  <c r="F70" i="36"/>
  <c r="E70" i="36"/>
  <c r="D70" i="36"/>
  <c r="D76" i="36"/>
  <c r="D75" i="36"/>
  <c r="D74" i="36"/>
  <c r="D73" i="36"/>
  <c r="D72" i="36"/>
  <c r="D71" i="36"/>
  <c r="D80" i="36"/>
  <c r="D81" i="36"/>
  <c r="D84" i="36"/>
  <c r="D85" i="36"/>
  <c r="D83" i="36"/>
  <c r="D82" i="36"/>
  <c r="D91" i="36"/>
  <c r="D90" i="36"/>
  <c r="D89" i="36"/>
  <c r="D88" i="36"/>
  <c r="D93" i="36"/>
  <c r="D94" i="36"/>
  <c r="D95" i="36"/>
  <c r="D96" i="36"/>
  <c r="D97" i="36"/>
  <c r="D98" i="36"/>
  <c r="D99" i="36"/>
  <c r="D100" i="36"/>
  <c r="D101" i="36"/>
  <c r="D103" i="36"/>
  <c r="O105" i="36"/>
  <c r="N105" i="36"/>
  <c r="M105" i="36"/>
  <c r="L105" i="36"/>
  <c r="K105" i="36"/>
  <c r="J105" i="36"/>
  <c r="I105" i="36"/>
  <c r="H105" i="36"/>
  <c r="G105" i="36"/>
  <c r="F105" i="36"/>
  <c r="E105" i="36"/>
  <c r="N104" i="36"/>
  <c r="G104" i="36"/>
  <c r="D105" i="36"/>
  <c r="O114" i="36"/>
  <c r="O113" i="36"/>
  <c r="N113" i="36"/>
  <c r="L113" i="36"/>
  <c r="K113" i="36"/>
  <c r="H113" i="36"/>
  <c r="E113" i="36"/>
  <c r="M112" i="36"/>
  <c r="J112" i="36"/>
  <c r="H112" i="36"/>
  <c r="F112" i="36"/>
  <c r="E112" i="36"/>
  <c r="N110" i="36"/>
  <c r="J110" i="36"/>
  <c r="I110" i="36"/>
  <c r="H110" i="36"/>
  <c r="O109" i="36"/>
  <c r="N109" i="36"/>
  <c r="L109" i="36"/>
  <c r="K109" i="36"/>
  <c r="J109" i="36"/>
  <c r="I109" i="36"/>
  <c r="E109" i="36"/>
  <c r="O108" i="36"/>
  <c r="L108" i="36"/>
  <c r="K108" i="36"/>
  <c r="M107" i="36"/>
  <c r="L107" i="36"/>
  <c r="K107" i="36"/>
  <c r="G107" i="36"/>
  <c r="M106" i="36"/>
  <c r="H106" i="36"/>
  <c r="D113" i="36"/>
  <c r="D109" i="36"/>
  <c r="O120" i="36"/>
  <c r="N120" i="36"/>
  <c r="M120" i="36"/>
  <c r="L120" i="36"/>
  <c r="K120" i="36"/>
  <c r="J120" i="36"/>
  <c r="I120" i="36"/>
  <c r="H120" i="36"/>
  <c r="G120" i="36"/>
  <c r="F120" i="36"/>
  <c r="E120" i="36"/>
  <c r="O119" i="36"/>
  <c r="N119" i="36"/>
  <c r="M119" i="36"/>
  <c r="L119" i="36"/>
  <c r="K119" i="36"/>
  <c r="J119" i="36"/>
  <c r="I119" i="36"/>
  <c r="H119" i="36"/>
  <c r="G119" i="36"/>
  <c r="F119" i="36"/>
  <c r="E119" i="36"/>
  <c r="O118" i="36"/>
  <c r="N118" i="36"/>
  <c r="M118" i="36"/>
  <c r="L118" i="36"/>
  <c r="K118" i="36"/>
  <c r="J118" i="36"/>
  <c r="I118" i="36"/>
  <c r="H118" i="36"/>
  <c r="G118" i="36"/>
  <c r="F118" i="36"/>
  <c r="E118" i="36"/>
  <c r="N117" i="36"/>
  <c r="M117" i="36"/>
  <c r="K117" i="36"/>
  <c r="J117" i="36"/>
  <c r="I117" i="36"/>
  <c r="H117" i="36"/>
  <c r="F117" i="36"/>
  <c r="E117" i="36"/>
  <c r="N116" i="36"/>
  <c r="K116" i="36"/>
  <c r="G116" i="36"/>
  <c r="F116" i="36"/>
  <c r="E116" i="36"/>
  <c r="D116" i="36"/>
  <c r="D118" i="36"/>
  <c r="D117" i="36"/>
  <c r="D119" i="36"/>
  <c r="D120" i="36"/>
  <c r="O184" i="36"/>
  <c r="N184" i="36"/>
  <c r="M184" i="36"/>
  <c r="L184" i="36"/>
  <c r="K184" i="36"/>
  <c r="J184" i="36"/>
  <c r="I184" i="36"/>
  <c r="H184" i="36"/>
  <c r="G184" i="36"/>
  <c r="F184" i="36"/>
  <c r="E184" i="36"/>
  <c r="O183" i="36"/>
  <c r="N183" i="36"/>
  <c r="M183" i="36"/>
  <c r="L183" i="36"/>
  <c r="K183" i="36"/>
  <c r="J183" i="36"/>
  <c r="I183" i="36"/>
  <c r="H183" i="36"/>
  <c r="G183" i="36"/>
  <c r="F183" i="36"/>
  <c r="E183" i="36"/>
  <c r="O181" i="36"/>
  <c r="N181" i="36"/>
  <c r="M181" i="36"/>
  <c r="L181" i="36"/>
  <c r="K181" i="36"/>
  <c r="J181" i="36"/>
  <c r="I181" i="36"/>
  <c r="H181" i="36"/>
  <c r="G181" i="36"/>
  <c r="F181" i="36"/>
  <c r="E181" i="36"/>
  <c r="O180" i="36"/>
  <c r="N180" i="36"/>
  <c r="M180" i="36"/>
  <c r="L180" i="36"/>
  <c r="K180" i="36"/>
  <c r="J180" i="36"/>
  <c r="I180" i="36"/>
  <c r="H180" i="36"/>
  <c r="G180" i="36"/>
  <c r="F180" i="36"/>
  <c r="E180" i="36"/>
  <c r="O179" i="36"/>
  <c r="N179" i="36"/>
  <c r="M179" i="36"/>
  <c r="L179" i="36"/>
  <c r="K179" i="36"/>
  <c r="J179" i="36"/>
  <c r="I179" i="36"/>
  <c r="H179" i="36"/>
  <c r="G179" i="36"/>
  <c r="F179" i="36"/>
  <c r="E179" i="36"/>
  <c r="O178" i="36"/>
  <c r="N178" i="36"/>
  <c r="M178" i="36"/>
  <c r="L178" i="36"/>
  <c r="K178" i="36"/>
  <c r="J178" i="36"/>
  <c r="I178" i="36"/>
  <c r="H178" i="36"/>
  <c r="G178" i="36"/>
  <c r="F178" i="36"/>
  <c r="E178" i="36"/>
  <c r="O177" i="36"/>
  <c r="N177" i="36"/>
  <c r="M177" i="36"/>
  <c r="L177" i="36"/>
  <c r="K177" i="36"/>
  <c r="J177" i="36"/>
  <c r="I177" i="36"/>
  <c r="H177" i="36"/>
  <c r="G177" i="36"/>
  <c r="F177" i="36"/>
  <c r="E177" i="36"/>
  <c r="O176" i="36"/>
  <c r="N176" i="36"/>
  <c r="M176" i="36"/>
  <c r="L176" i="36"/>
  <c r="K176" i="36"/>
  <c r="J176" i="36"/>
  <c r="I176" i="36"/>
  <c r="H176" i="36"/>
  <c r="G176" i="36"/>
  <c r="F176" i="36"/>
  <c r="E176" i="36"/>
  <c r="O175" i="36"/>
  <c r="N175" i="36"/>
  <c r="M175" i="36"/>
  <c r="L175" i="36"/>
  <c r="K175" i="36"/>
  <c r="J175" i="36"/>
  <c r="I175" i="36"/>
  <c r="H175" i="36"/>
  <c r="G175" i="36"/>
  <c r="F175" i="36"/>
  <c r="E175" i="36"/>
  <c r="J174" i="36"/>
  <c r="I174" i="36"/>
  <c r="O173" i="36"/>
  <c r="N173" i="36"/>
  <c r="M173" i="36"/>
  <c r="L173" i="36"/>
  <c r="K173" i="36"/>
  <c r="J173" i="36"/>
  <c r="I173" i="36"/>
  <c r="H173" i="36"/>
  <c r="G173" i="36"/>
  <c r="F173" i="36"/>
  <c r="E173" i="36"/>
  <c r="O172" i="36"/>
  <c r="N172" i="36"/>
  <c r="M172" i="36"/>
  <c r="L172" i="36"/>
  <c r="K172" i="36"/>
  <c r="J172" i="36"/>
  <c r="I172" i="36"/>
  <c r="H172" i="36"/>
  <c r="G172" i="36"/>
  <c r="F172" i="36"/>
  <c r="E172" i="36"/>
  <c r="O171" i="36"/>
  <c r="N171" i="36"/>
  <c r="M171" i="36"/>
  <c r="L171" i="36"/>
  <c r="K171" i="36"/>
  <c r="J171" i="36"/>
  <c r="I171" i="36"/>
  <c r="H171" i="36"/>
  <c r="G171" i="36"/>
  <c r="F171" i="36"/>
  <c r="E171" i="36"/>
  <c r="O170" i="36"/>
  <c r="N170" i="36"/>
  <c r="M170" i="36"/>
  <c r="L170" i="36"/>
  <c r="K170" i="36"/>
  <c r="J170" i="36"/>
  <c r="I170" i="36"/>
  <c r="H170" i="36"/>
  <c r="G170" i="36"/>
  <c r="F170" i="36"/>
  <c r="E170" i="36"/>
  <c r="O169" i="36"/>
  <c r="N169" i="36"/>
  <c r="M169" i="36"/>
  <c r="L169" i="36"/>
  <c r="K169" i="36"/>
  <c r="J169" i="36"/>
  <c r="I169" i="36"/>
  <c r="H169" i="36"/>
  <c r="G169" i="36"/>
  <c r="F169" i="36"/>
  <c r="E169" i="36"/>
  <c r="O168" i="36"/>
  <c r="N168" i="36"/>
  <c r="M168" i="36"/>
  <c r="L168" i="36"/>
  <c r="K168" i="36"/>
  <c r="J168" i="36"/>
  <c r="I168" i="36"/>
  <c r="H168" i="36"/>
  <c r="G168" i="36"/>
  <c r="F168" i="36"/>
  <c r="E168" i="36"/>
  <c r="O166" i="36"/>
  <c r="N166" i="36"/>
  <c r="M166" i="36"/>
  <c r="L166" i="36"/>
  <c r="K166" i="36"/>
  <c r="J166" i="36"/>
  <c r="I166" i="36"/>
  <c r="H166" i="36"/>
  <c r="G166" i="36"/>
  <c r="F166" i="36"/>
  <c r="E166" i="36"/>
  <c r="O165" i="36"/>
  <c r="N165" i="36"/>
  <c r="M165" i="36"/>
  <c r="L165" i="36"/>
  <c r="K165" i="36"/>
  <c r="J165" i="36"/>
  <c r="I165" i="36"/>
  <c r="H165" i="36"/>
  <c r="G165" i="36"/>
  <c r="F165" i="36"/>
  <c r="E165" i="36"/>
  <c r="O164" i="36"/>
  <c r="N164" i="36"/>
  <c r="M164" i="36"/>
  <c r="L164" i="36"/>
  <c r="K164" i="36"/>
  <c r="J164" i="36"/>
  <c r="I164" i="36"/>
  <c r="H164" i="36"/>
  <c r="G164" i="36"/>
  <c r="F164" i="36"/>
  <c r="E164" i="36"/>
  <c r="O163" i="36"/>
  <c r="N163" i="36"/>
  <c r="M163" i="36"/>
  <c r="L163" i="36"/>
  <c r="K163" i="36"/>
  <c r="J163" i="36"/>
  <c r="I163" i="36"/>
  <c r="H163" i="36"/>
  <c r="G163" i="36"/>
  <c r="F163" i="36"/>
  <c r="E163" i="36"/>
  <c r="O162" i="36"/>
  <c r="N162" i="36"/>
  <c r="M162" i="36"/>
  <c r="L162" i="36"/>
  <c r="K162" i="36"/>
  <c r="J162" i="36"/>
  <c r="I162" i="36"/>
  <c r="H162" i="36"/>
  <c r="G162" i="36"/>
  <c r="F162" i="36"/>
  <c r="E162" i="36"/>
  <c r="O161" i="36"/>
  <c r="N161" i="36"/>
  <c r="M161" i="36"/>
  <c r="L161" i="36"/>
  <c r="K161" i="36"/>
  <c r="J161" i="36"/>
  <c r="I161" i="36"/>
  <c r="H161" i="36"/>
  <c r="G161" i="36"/>
  <c r="F161" i="36"/>
  <c r="E161" i="36"/>
  <c r="O160" i="36"/>
  <c r="N160" i="36"/>
  <c r="M160" i="36"/>
  <c r="L160" i="36"/>
  <c r="K160" i="36"/>
  <c r="J160" i="36"/>
  <c r="I160" i="36"/>
  <c r="H160" i="36"/>
  <c r="G160" i="36"/>
  <c r="F160" i="36"/>
  <c r="E160" i="36"/>
  <c r="O159" i="36"/>
  <c r="N159" i="36"/>
  <c r="M159" i="36"/>
  <c r="L159" i="36"/>
  <c r="K159" i="36"/>
  <c r="J159" i="36"/>
  <c r="I159" i="36"/>
  <c r="H159" i="36"/>
  <c r="G159" i="36"/>
  <c r="F159" i="36"/>
  <c r="E159" i="36"/>
  <c r="O158" i="36"/>
  <c r="N158" i="36"/>
  <c r="M158" i="36"/>
  <c r="L158" i="36"/>
  <c r="K158" i="36"/>
  <c r="J158" i="36"/>
  <c r="I158" i="36"/>
  <c r="H158" i="36"/>
  <c r="G158" i="36"/>
  <c r="F158" i="36"/>
  <c r="E158" i="36"/>
  <c r="O157" i="36"/>
  <c r="N157" i="36"/>
  <c r="M157" i="36"/>
  <c r="L157" i="36"/>
  <c r="K157" i="36"/>
  <c r="J157" i="36"/>
  <c r="I157" i="36"/>
  <c r="H157" i="36"/>
  <c r="G157" i="36"/>
  <c r="F157" i="36"/>
  <c r="E157" i="36"/>
  <c r="O156" i="36"/>
  <c r="M156" i="36"/>
  <c r="L156" i="36"/>
  <c r="K156" i="36"/>
  <c r="H156" i="36"/>
  <c r="E156" i="36"/>
  <c r="O155" i="36"/>
  <c r="N155" i="36"/>
  <c r="M155" i="36"/>
  <c r="L155" i="36"/>
  <c r="K155" i="36"/>
  <c r="J155" i="36"/>
  <c r="I155" i="36"/>
  <c r="H155" i="36"/>
  <c r="G155" i="36"/>
  <c r="F155" i="36"/>
  <c r="E155" i="36"/>
  <c r="O154" i="36"/>
  <c r="N154" i="36"/>
  <c r="M154" i="36"/>
  <c r="L154" i="36"/>
  <c r="K154" i="36"/>
  <c r="J154" i="36"/>
  <c r="I154" i="36"/>
  <c r="H154" i="36"/>
  <c r="G154" i="36"/>
  <c r="F154" i="36"/>
  <c r="E154" i="36"/>
  <c r="O153" i="36"/>
  <c r="N153" i="36"/>
  <c r="M153" i="36"/>
  <c r="L153" i="36"/>
  <c r="K153" i="36"/>
  <c r="J153" i="36"/>
  <c r="I153" i="36"/>
  <c r="H153" i="36"/>
  <c r="G153" i="36"/>
  <c r="F153" i="36"/>
  <c r="E153" i="36"/>
  <c r="O151" i="36"/>
  <c r="N151" i="36"/>
  <c r="M151" i="36"/>
  <c r="L151" i="36"/>
  <c r="K151" i="36"/>
  <c r="J151" i="36"/>
  <c r="I151" i="36"/>
  <c r="H151" i="36"/>
  <c r="G151" i="36"/>
  <c r="F151" i="36"/>
  <c r="E151" i="36"/>
  <c r="N150" i="36"/>
  <c r="L150" i="36"/>
  <c r="J150" i="36"/>
  <c r="I150" i="36"/>
  <c r="H150" i="36"/>
  <c r="F150" i="36"/>
  <c r="O149" i="36"/>
  <c r="N149" i="36"/>
  <c r="M149" i="36"/>
  <c r="L149" i="36"/>
  <c r="K149" i="36"/>
  <c r="I149" i="36"/>
  <c r="H149" i="36"/>
  <c r="G149" i="36"/>
  <c r="F149" i="36"/>
  <c r="E149" i="36"/>
  <c r="O148" i="36"/>
  <c r="N148" i="36"/>
  <c r="M148" i="36"/>
  <c r="L148" i="36"/>
  <c r="K148" i="36"/>
  <c r="J148" i="36"/>
  <c r="I148" i="36"/>
  <c r="H148" i="36"/>
  <c r="G148" i="36"/>
  <c r="F148" i="36"/>
  <c r="E148" i="36"/>
  <c r="O147" i="36"/>
  <c r="N147" i="36"/>
  <c r="M147" i="36"/>
  <c r="L147" i="36"/>
  <c r="K147" i="36"/>
  <c r="J147" i="36"/>
  <c r="I147" i="36"/>
  <c r="H147" i="36"/>
  <c r="G147" i="36"/>
  <c r="F147" i="36"/>
  <c r="E147" i="36"/>
  <c r="O146" i="36"/>
  <c r="N146" i="36"/>
  <c r="M146" i="36"/>
  <c r="L146" i="36"/>
  <c r="K146" i="36"/>
  <c r="J146" i="36"/>
  <c r="I146" i="36"/>
  <c r="H146" i="36"/>
  <c r="G146" i="36"/>
  <c r="F146" i="36"/>
  <c r="E146" i="36"/>
  <c r="D181" i="36"/>
  <c r="D180" i="36"/>
  <c r="D179" i="36"/>
  <c r="D178" i="36"/>
  <c r="D177" i="36"/>
  <c r="D176" i="36"/>
  <c r="D184" i="36"/>
  <c r="D183" i="36"/>
  <c r="D175" i="36"/>
  <c r="D173" i="36"/>
  <c r="D172" i="36"/>
  <c r="D171" i="36"/>
  <c r="D170" i="36"/>
  <c r="D169" i="36"/>
  <c r="D168" i="36"/>
  <c r="D166" i="36"/>
  <c r="D165" i="36"/>
  <c r="D164" i="36"/>
  <c r="D163" i="36"/>
  <c r="D162" i="36"/>
  <c r="D161" i="36"/>
  <c r="D160" i="36"/>
  <c r="D159" i="36"/>
  <c r="D158" i="36"/>
  <c r="D157" i="36"/>
  <c r="D156" i="36"/>
  <c r="D155" i="36"/>
  <c r="D154" i="36"/>
  <c r="D153" i="36"/>
  <c r="D151" i="36"/>
  <c r="D149" i="36"/>
  <c r="D148" i="36"/>
  <c r="D147" i="36"/>
  <c r="D146" i="36"/>
  <c r="O145" i="36"/>
  <c r="N145" i="36"/>
  <c r="M145" i="36"/>
  <c r="L145" i="36"/>
  <c r="K145" i="36"/>
  <c r="J145" i="36"/>
  <c r="I145" i="36"/>
  <c r="H145" i="36"/>
  <c r="G145" i="36"/>
  <c r="F145" i="36"/>
  <c r="E145" i="36"/>
  <c r="G144" i="36"/>
  <c r="E144" i="36"/>
  <c r="D145" i="36"/>
  <c r="D144" i="36"/>
  <c r="O143" i="36"/>
  <c r="N143" i="36"/>
  <c r="M143" i="36"/>
  <c r="L143" i="36"/>
  <c r="K143" i="36"/>
  <c r="J143" i="36"/>
  <c r="I143" i="36"/>
  <c r="H143" i="36"/>
  <c r="G143" i="36"/>
  <c r="D143" i="36"/>
  <c r="E143" i="36"/>
  <c r="F143" i="36"/>
  <c r="O142" i="36"/>
  <c r="N142" i="36"/>
  <c r="M142" i="36"/>
  <c r="L142" i="36"/>
  <c r="K142" i="36"/>
  <c r="J142" i="36"/>
  <c r="I142" i="36"/>
  <c r="H142" i="36"/>
  <c r="G142" i="36"/>
  <c r="F142" i="36"/>
  <c r="E142" i="36"/>
  <c r="O139" i="36"/>
  <c r="N139" i="36"/>
  <c r="M139" i="36"/>
  <c r="L139" i="36"/>
  <c r="K139" i="36"/>
  <c r="J139" i="36"/>
  <c r="I139" i="36"/>
  <c r="H139" i="36"/>
  <c r="G139" i="36"/>
  <c r="F139" i="36"/>
  <c r="E139" i="36"/>
  <c r="D142" i="36"/>
  <c r="D139" i="36"/>
  <c r="O138" i="36"/>
  <c r="N138" i="36"/>
  <c r="M138" i="36"/>
  <c r="L138" i="36"/>
  <c r="K138" i="36"/>
  <c r="J138" i="36"/>
  <c r="I138" i="36"/>
  <c r="H138" i="36"/>
  <c r="G138" i="36"/>
  <c r="F138" i="36"/>
  <c r="E138" i="36"/>
  <c r="D138" i="36"/>
  <c r="O193" i="36"/>
  <c r="N193" i="36"/>
  <c r="M193" i="36"/>
  <c r="L193" i="36"/>
  <c r="K193" i="36"/>
  <c r="J193" i="36"/>
  <c r="I193" i="36"/>
  <c r="H193" i="36"/>
  <c r="G193" i="36"/>
  <c r="F193" i="36"/>
  <c r="E193" i="36"/>
  <c r="O192" i="36"/>
  <c r="N192" i="36"/>
  <c r="M192" i="36"/>
  <c r="L192" i="36"/>
  <c r="K192" i="36"/>
  <c r="J192" i="36"/>
  <c r="I192" i="36"/>
  <c r="H192" i="36"/>
  <c r="G192" i="36"/>
  <c r="F192" i="36"/>
  <c r="E192" i="36"/>
  <c r="O191" i="36"/>
  <c r="N191" i="36"/>
  <c r="M191" i="36"/>
  <c r="L191" i="36"/>
  <c r="K191" i="36"/>
  <c r="J191" i="36"/>
  <c r="I191" i="36"/>
  <c r="H191" i="36"/>
  <c r="G191" i="36"/>
  <c r="F191" i="36"/>
  <c r="E191" i="36"/>
  <c r="O190" i="36"/>
  <c r="N190" i="36"/>
  <c r="M190" i="36"/>
  <c r="L190" i="36"/>
  <c r="K190" i="36"/>
  <c r="J190" i="36"/>
  <c r="I190" i="36"/>
  <c r="H190" i="36"/>
  <c r="G190" i="36"/>
  <c r="F190" i="36"/>
  <c r="E190" i="36"/>
  <c r="O189" i="36"/>
  <c r="N189" i="36"/>
  <c r="M189" i="36"/>
  <c r="L189" i="36"/>
  <c r="K189" i="36"/>
  <c r="J189" i="36"/>
  <c r="I189" i="36"/>
  <c r="H189" i="36"/>
  <c r="G189" i="36"/>
  <c r="F189" i="36"/>
  <c r="E189" i="36"/>
  <c r="O188" i="36"/>
  <c r="N188" i="36"/>
  <c r="M188" i="36"/>
  <c r="L188" i="36"/>
  <c r="K188" i="36"/>
  <c r="J188" i="36"/>
  <c r="I188" i="36"/>
  <c r="H188" i="36"/>
  <c r="G188" i="36"/>
  <c r="F188" i="36"/>
  <c r="E188" i="36"/>
  <c r="O187" i="36"/>
  <c r="N187" i="36"/>
  <c r="M187" i="36"/>
  <c r="L187" i="36"/>
  <c r="K187" i="36"/>
  <c r="J187" i="36"/>
  <c r="I187" i="36"/>
  <c r="H187" i="36"/>
  <c r="G187" i="36"/>
  <c r="F187" i="36"/>
  <c r="E187" i="36"/>
  <c r="O186" i="36"/>
  <c r="N186" i="36"/>
  <c r="M186" i="36"/>
  <c r="L186" i="36"/>
  <c r="K186" i="36"/>
  <c r="J186" i="36"/>
  <c r="I186" i="36"/>
  <c r="H186" i="36"/>
  <c r="G186" i="36"/>
  <c r="F186" i="36"/>
  <c r="E186" i="36"/>
  <c r="O185" i="36"/>
  <c r="N185" i="36"/>
  <c r="M185" i="36"/>
  <c r="L185" i="36"/>
  <c r="K185" i="36"/>
  <c r="J185" i="36"/>
  <c r="I185" i="36"/>
  <c r="H185" i="36"/>
  <c r="G185" i="36"/>
  <c r="F185" i="36"/>
  <c r="E185" i="36"/>
  <c r="D193" i="36"/>
  <c r="D192" i="36"/>
  <c r="D191" i="36"/>
  <c r="D190" i="36"/>
  <c r="D189" i="36"/>
  <c r="D188" i="36"/>
  <c r="D187" i="36"/>
  <c r="D186" i="36"/>
  <c r="D185" i="36"/>
  <c r="O195" i="36"/>
  <c r="N195" i="36"/>
  <c r="M195" i="36"/>
  <c r="L195" i="36"/>
  <c r="K195" i="36"/>
  <c r="J195" i="36"/>
  <c r="I195" i="36"/>
  <c r="H195" i="36"/>
  <c r="G195" i="36"/>
  <c r="F195" i="36"/>
  <c r="E195" i="36"/>
  <c r="O194" i="36"/>
  <c r="N194" i="36"/>
  <c r="M194" i="36"/>
  <c r="L194" i="36"/>
  <c r="K194" i="36"/>
  <c r="J194" i="36"/>
  <c r="I194" i="36"/>
  <c r="H194" i="36"/>
  <c r="G194" i="36"/>
  <c r="F194" i="36"/>
  <c r="E194" i="36"/>
  <c r="D194" i="36"/>
  <c r="D195" i="36"/>
  <c r="O220" i="36"/>
  <c r="N220" i="36"/>
  <c r="M220" i="36"/>
  <c r="L220" i="36"/>
  <c r="K220" i="36"/>
  <c r="J220" i="36"/>
  <c r="I220" i="36"/>
  <c r="H220" i="36"/>
  <c r="G220" i="36"/>
  <c r="F220" i="36"/>
  <c r="E220" i="36"/>
  <c r="O219" i="36"/>
  <c r="N219" i="36"/>
  <c r="M219" i="36"/>
  <c r="L219" i="36"/>
  <c r="K219" i="36"/>
  <c r="J219" i="36"/>
  <c r="I219" i="36"/>
  <c r="H219" i="36"/>
  <c r="G219" i="36"/>
  <c r="F219" i="36"/>
  <c r="E219" i="36"/>
  <c r="D220" i="36"/>
  <c r="D219" i="36"/>
  <c r="O222" i="36"/>
  <c r="N222" i="36"/>
  <c r="M222" i="36"/>
  <c r="L222" i="36"/>
  <c r="K222" i="36"/>
  <c r="J222" i="36"/>
  <c r="I222" i="36"/>
  <c r="H222" i="36"/>
  <c r="G222" i="36"/>
  <c r="F222" i="36"/>
  <c r="E222" i="36"/>
  <c r="D222" i="36"/>
  <c r="J223" i="36"/>
  <c r="I223" i="36"/>
  <c r="H223" i="36"/>
  <c r="O221" i="36"/>
  <c r="N221" i="36"/>
  <c r="M221" i="36"/>
  <c r="L221" i="36"/>
  <c r="K221" i="36"/>
  <c r="J221" i="36"/>
  <c r="I221" i="36"/>
  <c r="H221" i="36"/>
  <c r="G221" i="36"/>
  <c r="F221" i="36"/>
  <c r="E221" i="36"/>
  <c r="D221" i="36"/>
  <c r="O226" i="36"/>
  <c r="N226" i="36"/>
  <c r="M226" i="36"/>
  <c r="L226" i="36"/>
  <c r="K226" i="36"/>
  <c r="J226" i="36"/>
  <c r="I226" i="36"/>
  <c r="H226" i="36"/>
  <c r="G226" i="36"/>
  <c r="F226" i="36"/>
  <c r="E226" i="36"/>
  <c r="D226" i="36"/>
  <c r="O240" i="36"/>
  <c r="N240" i="36"/>
  <c r="M240" i="36"/>
  <c r="L240" i="36"/>
  <c r="K240" i="36"/>
  <c r="J240" i="36"/>
  <c r="I240" i="36"/>
  <c r="H240" i="36"/>
  <c r="G240" i="36"/>
  <c r="F240" i="36"/>
  <c r="E240" i="36"/>
  <c r="O239" i="36"/>
  <c r="N239" i="36"/>
  <c r="M239" i="36"/>
  <c r="L239" i="36"/>
  <c r="K239" i="36"/>
  <c r="J239" i="36"/>
  <c r="I239" i="36"/>
  <c r="H239" i="36"/>
  <c r="G239" i="36"/>
  <c r="F239" i="36"/>
  <c r="E239" i="36"/>
  <c r="O238" i="36"/>
  <c r="N238" i="36"/>
  <c r="M238" i="36"/>
  <c r="L238" i="36"/>
  <c r="K238" i="36"/>
  <c r="J238" i="36"/>
  <c r="I238" i="36"/>
  <c r="H238" i="36"/>
  <c r="G238" i="36"/>
  <c r="F238" i="36"/>
  <c r="E238" i="36"/>
  <c r="O237" i="36"/>
  <c r="N237" i="36"/>
  <c r="M237" i="36"/>
  <c r="L237" i="36"/>
  <c r="K237" i="36"/>
  <c r="J237" i="36"/>
  <c r="I237" i="36"/>
  <c r="H237" i="36"/>
  <c r="G237" i="36"/>
  <c r="F237" i="36"/>
  <c r="E237" i="36"/>
  <c r="O236" i="36"/>
  <c r="N236" i="36"/>
  <c r="M236" i="36"/>
  <c r="L236" i="36"/>
  <c r="K236" i="36"/>
  <c r="J236" i="36"/>
  <c r="I236" i="36"/>
  <c r="H236" i="36"/>
  <c r="G236" i="36"/>
  <c r="F236" i="36"/>
  <c r="E236" i="36"/>
  <c r="O235" i="36"/>
  <c r="N235" i="36"/>
  <c r="M235" i="36"/>
  <c r="L235" i="36"/>
  <c r="K235" i="36"/>
  <c r="J235" i="36"/>
  <c r="I235" i="36"/>
  <c r="H235" i="36"/>
  <c r="G235" i="36"/>
  <c r="F235" i="36"/>
  <c r="E235" i="36"/>
  <c r="O234" i="36"/>
  <c r="N234" i="36"/>
  <c r="M234" i="36"/>
  <c r="L234" i="36"/>
  <c r="K234" i="36"/>
  <c r="J234" i="36"/>
  <c r="I234" i="36"/>
  <c r="H234" i="36"/>
  <c r="G234" i="36"/>
  <c r="F234" i="36"/>
  <c r="E234" i="36"/>
  <c r="O233" i="36"/>
  <c r="N233" i="36"/>
  <c r="M233" i="36"/>
  <c r="L233" i="36"/>
  <c r="K233" i="36"/>
  <c r="J233" i="36"/>
  <c r="I233" i="36"/>
  <c r="H233" i="36"/>
  <c r="G233" i="36"/>
  <c r="F233" i="36"/>
  <c r="E233" i="36"/>
  <c r="O232" i="36"/>
  <c r="N232" i="36"/>
  <c r="M232" i="36"/>
  <c r="L232" i="36"/>
  <c r="K232" i="36"/>
  <c r="J232" i="36"/>
  <c r="I232" i="36"/>
  <c r="H232" i="36"/>
  <c r="G232" i="36"/>
  <c r="F232" i="36"/>
  <c r="E232" i="36"/>
  <c r="O231" i="36"/>
  <c r="N231" i="36"/>
  <c r="M231" i="36"/>
  <c r="L231" i="36"/>
  <c r="K231" i="36"/>
  <c r="J231" i="36"/>
  <c r="I231" i="36"/>
  <c r="H231" i="36"/>
  <c r="G231" i="36"/>
  <c r="F231" i="36"/>
  <c r="E231" i="36"/>
  <c r="O230" i="36"/>
  <c r="N230" i="36"/>
  <c r="M230" i="36"/>
  <c r="L230" i="36"/>
  <c r="K230" i="36"/>
  <c r="J230" i="36"/>
  <c r="I230" i="36"/>
  <c r="H230" i="36"/>
  <c r="G230" i="36"/>
  <c r="F230" i="36"/>
  <c r="E230" i="36"/>
  <c r="O229" i="36"/>
  <c r="N229" i="36"/>
  <c r="M229" i="36"/>
  <c r="L229" i="36"/>
  <c r="K229" i="36"/>
  <c r="J229" i="36"/>
  <c r="I229" i="36"/>
  <c r="H229" i="36"/>
  <c r="G229" i="36"/>
  <c r="F229" i="36"/>
  <c r="E229" i="36"/>
  <c r="O228" i="36"/>
  <c r="N228" i="36"/>
  <c r="M228" i="36"/>
  <c r="L228" i="36"/>
  <c r="K228" i="36"/>
  <c r="J228" i="36"/>
  <c r="I228" i="36"/>
  <c r="H228" i="36"/>
  <c r="G228" i="36"/>
  <c r="F228" i="36"/>
  <c r="E228" i="36"/>
  <c r="O227" i="36"/>
  <c r="N227" i="36"/>
  <c r="M227" i="36"/>
  <c r="L227" i="36"/>
  <c r="K227" i="36"/>
  <c r="J227" i="36"/>
  <c r="I227" i="36"/>
  <c r="H227" i="36"/>
  <c r="G227" i="36"/>
  <c r="F227" i="36"/>
  <c r="E227" i="36"/>
  <c r="D240" i="36"/>
  <c r="D239" i="36"/>
  <c r="D238" i="36"/>
  <c r="D237" i="36"/>
  <c r="D236" i="36"/>
  <c r="D235" i="36"/>
  <c r="D234" i="36"/>
  <c r="D233" i="36"/>
  <c r="D232" i="36"/>
  <c r="D231" i="36"/>
  <c r="D230" i="36"/>
  <c r="D229" i="36"/>
  <c r="D228" i="36"/>
  <c r="D227" i="36"/>
  <c r="O266" i="36"/>
  <c r="N266" i="36"/>
  <c r="M266" i="36"/>
  <c r="L266" i="36"/>
  <c r="K266" i="36"/>
  <c r="J266" i="36"/>
  <c r="I266" i="36"/>
  <c r="H266" i="36"/>
  <c r="G266" i="36"/>
  <c r="F266" i="36"/>
  <c r="E266" i="36"/>
  <c r="O265" i="36"/>
  <c r="N265" i="36"/>
  <c r="M265" i="36"/>
  <c r="L265" i="36"/>
  <c r="K265" i="36"/>
  <c r="J265" i="36"/>
  <c r="I265" i="36"/>
  <c r="H265" i="36"/>
  <c r="G265" i="36"/>
  <c r="F265" i="36"/>
  <c r="E265" i="36"/>
  <c r="O264" i="36"/>
  <c r="N264" i="36"/>
  <c r="M264" i="36"/>
  <c r="L264" i="36"/>
  <c r="K264" i="36"/>
  <c r="J264" i="36"/>
  <c r="I264" i="36"/>
  <c r="H264" i="36"/>
  <c r="G264" i="36"/>
  <c r="F264" i="36"/>
  <c r="E264" i="36"/>
  <c r="O263" i="36"/>
  <c r="N263" i="36"/>
  <c r="M263" i="36"/>
  <c r="L263" i="36"/>
  <c r="K263" i="36"/>
  <c r="J263" i="36"/>
  <c r="I263" i="36"/>
  <c r="H263" i="36"/>
  <c r="G263" i="36"/>
  <c r="D263" i="36"/>
  <c r="E263" i="36"/>
  <c r="F263" i="36"/>
  <c r="O262" i="36"/>
  <c r="N262" i="36"/>
  <c r="M262" i="36"/>
  <c r="L262" i="36"/>
  <c r="K262" i="36"/>
  <c r="J262" i="36"/>
  <c r="I262" i="36"/>
  <c r="H262" i="36"/>
  <c r="G262" i="36"/>
  <c r="F262" i="36"/>
  <c r="E262" i="36"/>
  <c r="O261" i="36"/>
  <c r="N261" i="36"/>
  <c r="M261" i="36"/>
  <c r="L261" i="36"/>
  <c r="K261" i="36"/>
  <c r="J261" i="36"/>
  <c r="I261" i="36"/>
  <c r="H261" i="36"/>
  <c r="G261" i="36"/>
  <c r="F261" i="36"/>
  <c r="E261" i="36"/>
  <c r="D266" i="36"/>
  <c r="D265" i="36"/>
  <c r="D264" i="36"/>
  <c r="D262" i="36"/>
  <c r="D261" i="36"/>
  <c r="D260" i="36"/>
  <c r="D259" i="36"/>
  <c r="O259" i="36"/>
  <c r="N259" i="36"/>
  <c r="M259" i="36"/>
  <c r="L259" i="36"/>
  <c r="K259" i="36"/>
  <c r="J259" i="36"/>
  <c r="I259" i="36"/>
  <c r="H259" i="36"/>
  <c r="G259" i="36"/>
  <c r="F259" i="36"/>
  <c r="E259" i="36"/>
  <c r="O270" i="36"/>
  <c r="N270" i="36"/>
  <c r="M270" i="36"/>
  <c r="L270" i="36"/>
  <c r="K270" i="36"/>
  <c r="J270" i="36"/>
  <c r="I270" i="36"/>
  <c r="H270" i="36"/>
  <c r="G270" i="36"/>
  <c r="F270" i="36"/>
  <c r="E270" i="36"/>
  <c r="N269" i="36"/>
  <c r="J269" i="36"/>
  <c r="H269" i="36"/>
  <c r="D270" i="36"/>
  <c r="D273" i="36"/>
  <c r="O59" i="36"/>
  <c r="N59" i="36"/>
  <c r="M59" i="36"/>
  <c r="L59" i="36"/>
  <c r="K59" i="36"/>
  <c r="J59" i="36"/>
  <c r="I59" i="36"/>
  <c r="H59" i="36"/>
  <c r="G59" i="36"/>
  <c r="F59" i="36"/>
  <c r="E59" i="36"/>
  <c r="D59" i="36"/>
  <c r="O58" i="36"/>
  <c r="N58" i="36"/>
  <c r="M58" i="36"/>
  <c r="L58" i="36"/>
  <c r="K58" i="36"/>
  <c r="J58" i="36"/>
  <c r="I58" i="36"/>
  <c r="H58" i="36"/>
  <c r="G58" i="36"/>
  <c r="F58" i="36"/>
  <c r="E58" i="36"/>
  <c r="O57" i="36"/>
  <c r="N57" i="36"/>
  <c r="M57" i="36"/>
  <c r="L57" i="36"/>
  <c r="K57" i="36"/>
  <c r="J57" i="36"/>
  <c r="I57" i="36"/>
  <c r="H57" i="36"/>
  <c r="G57" i="36"/>
  <c r="F57" i="36"/>
  <c r="E57" i="36"/>
  <c r="O56" i="36"/>
  <c r="N56" i="36"/>
  <c r="M56" i="36"/>
  <c r="L56" i="36"/>
  <c r="K56" i="36"/>
  <c r="J56" i="36"/>
  <c r="I56" i="36"/>
  <c r="H56" i="36"/>
  <c r="G56" i="36"/>
  <c r="F56" i="36"/>
  <c r="E56" i="36"/>
  <c r="D58" i="36"/>
  <c r="D57" i="36"/>
  <c r="D56" i="36"/>
  <c r="O54" i="36"/>
  <c r="N54" i="36"/>
  <c r="M54" i="36"/>
  <c r="L54" i="36"/>
  <c r="J54" i="36"/>
  <c r="I54" i="36"/>
  <c r="H54" i="36"/>
  <c r="G54" i="36"/>
  <c r="F54" i="36"/>
  <c r="O53" i="36"/>
  <c r="N53" i="36"/>
  <c r="M53" i="36"/>
  <c r="L53" i="36"/>
  <c r="K53" i="36"/>
  <c r="J53" i="36"/>
  <c r="I53" i="36"/>
  <c r="H53" i="36"/>
  <c r="G53" i="36"/>
  <c r="F53" i="36"/>
  <c r="E53" i="36"/>
  <c r="D54" i="36"/>
  <c r="E54" i="36"/>
  <c r="D53" i="36"/>
  <c r="D52" i="36"/>
  <c r="E52" i="36"/>
  <c r="F52" i="36"/>
  <c r="G52" i="36"/>
  <c r="H52" i="36"/>
  <c r="I52" i="36"/>
  <c r="J52" i="36"/>
  <c r="K52" i="36"/>
  <c r="L52" i="36"/>
  <c r="M52" i="36"/>
  <c r="N52" i="36"/>
  <c r="O52" i="36"/>
  <c r="D51" i="36"/>
  <c r="E51" i="36"/>
  <c r="F51" i="36"/>
  <c r="G51" i="36"/>
  <c r="H51" i="36"/>
  <c r="I51" i="36"/>
  <c r="J51" i="36"/>
  <c r="K51" i="36"/>
  <c r="L51" i="36"/>
  <c r="M51" i="36"/>
  <c r="N51" i="36"/>
  <c r="O51" i="36"/>
  <c r="D50" i="36"/>
  <c r="E50" i="36"/>
  <c r="F50" i="36"/>
  <c r="G50" i="36"/>
  <c r="H50" i="36"/>
  <c r="I50" i="36"/>
  <c r="J50" i="36"/>
  <c r="K50" i="36"/>
  <c r="L50" i="36"/>
  <c r="M50" i="36"/>
  <c r="N50" i="36"/>
  <c r="O50" i="36"/>
  <c r="D49" i="36"/>
  <c r="E49" i="36"/>
  <c r="F49" i="36"/>
  <c r="G49" i="36"/>
  <c r="H49" i="36"/>
  <c r="I49" i="36"/>
  <c r="J49" i="36"/>
  <c r="K49" i="36"/>
  <c r="L49" i="36"/>
  <c r="M49" i="36"/>
  <c r="N49" i="36"/>
  <c r="O49" i="36"/>
  <c r="D47" i="36"/>
  <c r="E47" i="36"/>
  <c r="F47" i="36"/>
  <c r="G47" i="36"/>
  <c r="H47" i="36"/>
  <c r="I47" i="36"/>
  <c r="J47" i="36"/>
  <c r="K47" i="36"/>
  <c r="L47" i="36"/>
  <c r="M47" i="36"/>
  <c r="N47" i="36"/>
  <c r="O47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D45" i="36"/>
  <c r="E45" i="36"/>
  <c r="F45" i="36"/>
  <c r="G45" i="36"/>
  <c r="H45" i="36"/>
  <c r="I45" i="36"/>
  <c r="J45" i="36"/>
  <c r="K45" i="36"/>
  <c r="L45" i="36"/>
  <c r="M45" i="36"/>
  <c r="N45" i="36"/>
  <c r="O45" i="36"/>
  <c r="D44" i="36"/>
  <c r="E44" i="36"/>
  <c r="F44" i="36"/>
  <c r="G44" i="36"/>
  <c r="H44" i="36"/>
  <c r="I44" i="36"/>
  <c r="J44" i="36"/>
  <c r="K44" i="36"/>
  <c r="L44" i="36"/>
  <c r="M44" i="36"/>
  <c r="N44" i="36"/>
  <c r="O44" i="36"/>
  <c r="D43" i="36"/>
  <c r="E43" i="36"/>
  <c r="F43" i="36"/>
  <c r="G43" i="36"/>
  <c r="H43" i="36"/>
  <c r="I43" i="36"/>
  <c r="J43" i="36"/>
  <c r="K43" i="36"/>
  <c r="L43" i="36"/>
  <c r="M43" i="36"/>
  <c r="N43" i="36"/>
  <c r="O43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D41" i="36"/>
  <c r="E41" i="36"/>
  <c r="F41" i="36"/>
  <c r="G41" i="36"/>
  <c r="H41" i="36"/>
  <c r="I41" i="36"/>
  <c r="J41" i="36"/>
  <c r="K41" i="36"/>
  <c r="L41" i="36"/>
  <c r="M41" i="36"/>
  <c r="N41" i="36"/>
  <c r="O41" i="36"/>
  <c r="D40" i="36"/>
  <c r="E40" i="36"/>
  <c r="F40" i="36"/>
  <c r="G40" i="36"/>
  <c r="H40" i="36"/>
  <c r="I40" i="36"/>
  <c r="J40" i="36"/>
  <c r="K40" i="36"/>
  <c r="L40" i="36"/>
  <c r="M40" i="36"/>
  <c r="N40" i="36"/>
  <c r="O40" i="36"/>
  <c r="D39" i="36"/>
  <c r="E39" i="36"/>
  <c r="F39" i="36"/>
  <c r="G39" i="36"/>
  <c r="H39" i="36"/>
  <c r="I39" i="36"/>
  <c r="J39" i="36"/>
  <c r="K39" i="36"/>
  <c r="L39" i="36"/>
  <c r="M39" i="36"/>
  <c r="N39" i="36"/>
  <c r="O39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M37" i="36"/>
  <c r="D36" i="36"/>
  <c r="E36" i="36"/>
  <c r="F36" i="36"/>
  <c r="G36" i="36"/>
  <c r="H36" i="36"/>
  <c r="I36" i="36"/>
  <c r="J36" i="36"/>
  <c r="K36" i="36"/>
  <c r="L36" i="36"/>
  <c r="M36" i="36"/>
  <c r="N36" i="36"/>
  <c r="O36" i="36"/>
  <c r="D35" i="36"/>
  <c r="E35" i="36"/>
  <c r="F35" i="36"/>
  <c r="G35" i="36"/>
  <c r="H35" i="36"/>
  <c r="I35" i="36"/>
  <c r="J35" i="36"/>
  <c r="K35" i="36"/>
  <c r="L35" i="36"/>
  <c r="M35" i="36"/>
  <c r="N35" i="36"/>
  <c r="O35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D33" i="36"/>
  <c r="E33" i="36"/>
  <c r="F33" i="36"/>
  <c r="G33" i="36"/>
  <c r="H33" i="36"/>
  <c r="I33" i="36"/>
  <c r="J33" i="36"/>
  <c r="K33" i="36"/>
  <c r="L33" i="36"/>
  <c r="M33" i="36"/>
  <c r="N33" i="36"/>
  <c r="O33" i="36"/>
  <c r="O32" i="36"/>
  <c r="N32" i="36"/>
  <c r="M32" i="36"/>
  <c r="L32" i="36"/>
  <c r="K32" i="36"/>
  <c r="J32" i="36"/>
  <c r="I32" i="36"/>
  <c r="H32" i="36"/>
  <c r="G32" i="36"/>
  <c r="F32" i="36"/>
  <c r="E32" i="36"/>
  <c r="O31" i="36"/>
  <c r="N31" i="36"/>
  <c r="M31" i="36"/>
  <c r="L31" i="36"/>
  <c r="K31" i="36"/>
  <c r="J31" i="36"/>
  <c r="I31" i="36"/>
  <c r="H31" i="36"/>
  <c r="G31" i="36"/>
  <c r="F31" i="36"/>
  <c r="E31" i="36"/>
  <c r="O29" i="36"/>
  <c r="N29" i="36"/>
  <c r="M29" i="36"/>
  <c r="L29" i="36"/>
  <c r="K29" i="36"/>
  <c r="J29" i="36"/>
  <c r="I29" i="36"/>
  <c r="H29" i="36"/>
  <c r="G29" i="36"/>
  <c r="F29" i="36"/>
  <c r="E29" i="36"/>
  <c r="O25" i="36"/>
  <c r="N25" i="36"/>
  <c r="M25" i="36"/>
  <c r="L25" i="36"/>
  <c r="K25" i="36"/>
  <c r="J25" i="36"/>
  <c r="I25" i="36"/>
  <c r="H25" i="36"/>
  <c r="G25" i="36"/>
  <c r="F25" i="36"/>
  <c r="E25" i="36"/>
  <c r="O24" i="36"/>
  <c r="N24" i="36"/>
  <c r="M24" i="36"/>
  <c r="L24" i="36"/>
  <c r="K24" i="36"/>
  <c r="J24" i="36"/>
  <c r="I24" i="36"/>
  <c r="H24" i="36"/>
  <c r="G24" i="36"/>
  <c r="F24" i="36"/>
  <c r="E24" i="36"/>
  <c r="O23" i="36"/>
  <c r="N23" i="36"/>
  <c r="M23" i="36"/>
  <c r="L23" i="36"/>
  <c r="K23" i="36"/>
  <c r="J23" i="36"/>
  <c r="I23" i="36"/>
  <c r="H23" i="36"/>
  <c r="G23" i="36"/>
  <c r="F23" i="36"/>
  <c r="E23" i="36"/>
  <c r="O22" i="36"/>
  <c r="N22" i="36"/>
  <c r="M22" i="36"/>
  <c r="L22" i="36"/>
  <c r="K22" i="36"/>
  <c r="J22" i="36"/>
  <c r="I22" i="36"/>
  <c r="H22" i="36"/>
  <c r="G22" i="36"/>
  <c r="F22" i="36"/>
  <c r="E22" i="36"/>
  <c r="O21" i="36"/>
  <c r="N21" i="36"/>
  <c r="M21" i="36"/>
  <c r="L21" i="36"/>
  <c r="K21" i="36"/>
  <c r="J21" i="36"/>
  <c r="I21" i="36"/>
  <c r="H21" i="36"/>
  <c r="G21" i="36"/>
  <c r="F21" i="36"/>
  <c r="E21" i="36"/>
  <c r="O20" i="36"/>
  <c r="N20" i="36"/>
  <c r="M20" i="36"/>
  <c r="L20" i="36"/>
  <c r="K20" i="36"/>
  <c r="J20" i="36"/>
  <c r="I20" i="36"/>
  <c r="H20" i="36"/>
  <c r="G20" i="36"/>
  <c r="F20" i="36"/>
  <c r="E20" i="36"/>
  <c r="O19" i="36"/>
  <c r="N19" i="36"/>
  <c r="M19" i="36"/>
  <c r="L19" i="36"/>
  <c r="K19" i="36"/>
  <c r="J19" i="36"/>
  <c r="I19" i="36"/>
  <c r="H19" i="36"/>
  <c r="G19" i="36"/>
  <c r="F19" i="36"/>
  <c r="E19" i="36"/>
  <c r="O18" i="36"/>
  <c r="N18" i="36"/>
  <c r="M18" i="36"/>
  <c r="L18" i="36"/>
  <c r="K18" i="36"/>
  <c r="J18" i="36"/>
  <c r="I18" i="36"/>
  <c r="H18" i="36"/>
  <c r="G18" i="36"/>
  <c r="F18" i="36"/>
  <c r="E18" i="36"/>
  <c r="O17" i="36"/>
  <c r="N17" i="36"/>
  <c r="M17" i="36"/>
  <c r="L17" i="36"/>
  <c r="K17" i="36"/>
  <c r="J17" i="36"/>
  <c r="I17" i="36"/>
  <c r="H17" i="36"/>
  <c r="G17" i="36"/>
  <c r="F17" i="36"/>
  <c r="E17" i="36"/>
  <c r="O16" i="36"/>
  <c r="N16" i="36"/>
  <c r="M16" i="36"/>
  <c r="L16" i="36"/>
  <c r="K16" i="36"/>
  <c r="J16" i="36"/>
  <c r="I16" i="36"/>
  <c r="H16" i="36"/>
  <c r="G16" i="36"/>
  <c r="F16" i="36"/>
  <c r="E16" i="36"/>
  <c r="O15" i="36"/>
  <c r="N15" i="36"/>
  <c r="M15" i="36"/>
  <c r="L15" i="36"/>
  <c r="K15" i="36"/>
  <c r="J15" i="36"/>
  <c r="I15" i="36"/>
  <c r="H15" i="36"/>
  <c r="G15" i="36"/>
  <c r="F15" i="36"/>
  <c r="E15" i="36"/>
  <c r="O14" i="36"/>
  <c r="N14" i="36"/>
  <c r="M14" i="36"/>
  <c r="L14" i="36"/>
  <c r="K14" i="36"/>
  <c r="J14" i="36"/>
  <c r="I14" i="36"/>
  <c r="H14" i="36"/>
  <c r="G14" i="36"/>
  <c r="F14" i="36"/>
  <c r="E14" i="36"/>
  <c r="O13" i="36"/>
  <c r="N13" i="36"/>
  <c r="M13" i="36"/>
  <c r="L13" i="36"/>
  <c r="K13" i="36"/>
  <c r="J13" i="36"/>
  <c r="I13" i="36"/>
  <c r="H13" i="36"/>
  <c r="G13" i="36"/>
  <c r="F13" i="36"/>
  <c r="E13" i="36"/>
  <c r="O12" i="36"/>
  <c r="N12" i="36"/>
  <c r="M12" i="36"/>
  <c r="L12" i="36"/>
  <c r="K12" i="36"/>
  <c r="J12" i="36"/>
  <c r="I12" i="36"/>
  <c r="H12" i="36"/>
  <c r="G12" i="36"/>
  <c r="F12" i="36"/>
  <c r="E12" i="36"/>
  <c r="O11" i="36"/>
  <c r="N11" i="36"/>
  <c r="M11" i="36"/>
  <c r="L11" i="36"/>
  <c r="K11" i="36"/>
  <c r="J11" i="36"/>
  <c r="I11" i="36"/>
  <c r="H11" i="36"/>
  <c r="G11" i="36"/>
  <c r="F11" i="36"/>
  <c r="E11" i="36"/>
  <c r="O10" i="36"/>
  <c r="N10" i="36"/>
  <c r="M10" i="36"/>
  <c r="L10" i="36"/>
  <c r="K10" i="36"/>
  <c r="J10" i="36"/>
  <c r="I10" i="36"/>
  <c r="H10" i="36"/>
  <c r="G10" i="36"/>
  <c r="F10" i="36"/>
  <c r="E10" i="36"/>
  <c r="D32" i="36"/>
  <c r="D31" i="36"/>
  <c r="D29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O8" i="36"/>
  <c r="N8" i="36"/>
  <c r="M8" i="36"/>
  <c r="L8" i="36"/>
  <c r="K8" i="36"/>
  <c r="J8" i="36"/>
  <c r="I8" i="36"/>
  <c r="H8" i="36"/>
  <c r="G8" i="36"/>
  <c r="F8" i="36"/>
  <c r="E8" i="36"/>
  <c r="O7" i="36"/>
  <c r="N7" i="36"/>
  <c r="M7" i="36"/>
  <c r="L7" i="36"/>
  <c r="K7" i="36"/>
  <c r="J7" i="36"/>
  <c r="I7" i="36"/>
  <c r="H7" i="36"/>
  <c r="G7" i="36"/>
  <c r="F7" i="36"/>
  <c r="E7" i="36"/>
  <c r="O6" i="36"/>
  <c r="N6" i="36"/>
  <c r="M6" i="36"/>
  <c r="L6" i="36"/>
  <c r="K6" i="36"/>
  <c r="J6" i="36"/>
  <c r="I6" i="36"/>
  <c r="H6" i="36"/>
  <c r="G6" i="36"/>
  <c r="F6" i="36"/>
  <c r="E6" i="36"/>
  <c r="O5" i="36"/>
  <c r="N5" i="36"/>
  <c r="M5" i="36"/>
  <c r="L5" i="36"/>
  <c r="K5" i="36"/>
  <c r="J5" i="36"/>
  <c r="I5" i="36"/>
  <c r="H5" i="36"/>
  <c r="G5" i="36"/>
  <c r="F5" i="36"/>
  <c r="E5" i="36"/>
  <c r="O4" i="36"/>
  <c r="N4" i="36"/>
  <c r="M4" i="36"/>
  <c r="L4" i="36"/>
  <c r="K4" i="36"/>
  <c r="J4" i="36"/>
  <c r="I4" i="36"/>
  <c r="H4" i="36"/>
  <c r="G4" i="36"/>
  <c r="F4" i="36"/>
  <c r="E4" i="36"/>
  <c r="D8" i="36"/>
  <c r="D7" i="36"/>
  <c r="D6" i="36"/>
  <c r="D5" i="36"/>
  <c r="D4" i="36"/>
  <c r="C274" i="36"/>
  <c r="M133" i="29"/>
  <c r="N110" i="29"/>
  <c r="D27" i="29"/>
  <c r="G110" i="29"/>
  <c r="G112" i="29"/>
  <c r="G144" i="29"/>
  <c r="C59" i="29"/>
  <c r="E310" i="38"/>
  <c r="O132" i="29"/>
  <c r="O134" i="29"/>
  <c r="D73" i="29"/>
  <c r="E73" i="29"/>
  <c r="E110" i="29"/>
  <c r="E112" i="29"/>
  <c r="E144" i="29"/>
  <c r="F73" i="29"/>
  <c r="F110" i="29"/>
  <c r="F112" i="29"/>
  <c r="F144" i="29"/>
  <c r="G382" i="38"/>
  <c r="F463" i="38"/>
  <c r="G463" i="38"/>
  <c r="H463" i="38"/>
  <c r="I463" i="38"/>
  <c r="J463" i="38"/>
  <c r="K463" i="38"/>
  <c r="L463" i="38"/>
  <c r="M463" i="38"/>
  <c r="N463" i="38"/>
  <c r="O463" i="38"/>
  <c r="P463" i="38"/>
  <c r="Q463" i="38"/>
  <c r="E464" i="38"/>
  <c r="F464" i="38"/>
  <c r="G464" i="38"/>
  <c r="H464" i="38"/>
  <c r="I464" i="38"/>
  <c r="J464" i="38"/>
  <c r="K464" i="38"/>
  <c r="L464" i="38"/>
  <c r="M464" i="38"/>
  <c r="N464" i="38"/>
  <c r="O464" i="38"/>
  <c r="P464" i="38"/>
  <c r="Q464" i="38"/>
  <c r="F465" i="38"/>
  <c r="G465" i="38"/>
  <c r="H465" i="38"/>
  <c r="I465" i="38"/>
  <c r="J465" i="38"/>
  <c r="K465" i="38"/>
  <c r="L465" i="38"/>
  <c r="M465" i="38"/>
  <c r="N465" i="38"/>
  <c r="O465" i="38"/>
  <c r="P465" i="38"/>
  <c r="Q465" i="38"/>
  <c r="E466" i="38"/>
  <c r="F466" i="38"/>
  <c r="G466" i="38"/>
  <c r="H466" i="38"/>
  <c r="I466" i="38"/>
  <c r="J466" i="38"/>
  <c r="K466" i="38"/>
  <c r="L466" i="38"/>
  <c r="M466" i="38"/>
  <c r="N466" i="38"/>
  <c r="O466" i="38"/>
  <c r="P466" i="38"/>
  <c r="Q466" i="38"/>
  <c r="E467" i="38"/>
  <c r="F467" i="38"/>
  <c r="G467" i="38"/>
  <c r="H467" i="38"/>
  <c r="I467" i="38"/>
  <c r="J467" i="38"/>
  <c r="K467" i="38"/>
  <c r="L467" i="38"/>
  <c r="M467" i="38"/>
  <c r="N467" i="38"/>
  <c r="O467" i="38"/>
  <c r="P467" i="38"/>
  <c r="Q467" i="38"/>
  <c r="E468" i="38"/>
  <c r="F468" i="38"/>
  <c r="G468" i="38"/>
  <c r="H468" i="38"/>
  <c r="I468" i="38"/>
  <c r="J468" i="38"/>
  <c r="K468" i="38"/>
  <c r="L468" i="38"/>
  <c r="M468" i="38"/>
  <c r="N468" i="38"/>
  <c r="O468" i="38"/>
  <c r="P468" i="38"/>
  <c r="Q468" i="38"/>
  <c r="F469" i="38"/>
  <c r="G469" i="38"/>
  <c r="H469" i="38"/>
  <c r="I469" i="38"/>
  <c r="J469" i="38"/>
  <c r="K469" i="38"/>
  <c r="L469" i="38"/>
  <c r="M469" i="38"/>
  <c r="N469" i="38"/>
  <c r="O469" i="38"/>
  <c r="P469" i="38"/>
  <c r="Q469" i="38"/>
  <c r="E470" i="38"/>
  <c r="F470" i="38"/>
  <c r="G470" i="38"/>
  <c r="H470" i="38"/>
  <c r="I470" i="38"/>
  <c r="J470" i="38"/>
  <c r="K470" i="38"/>
  <c r="L470" i="38"/>
  <c r="M470" i="38"/>
  <c r="N470" i="38"/>
  <c r="O470" i="38"/>
  <c r="P470" i="38"/>
  <c r="Q470" i="38"/>
  <c r="F471" i="38"/>
  <c r="G471" i="38"/>
  <c r="H471" i="38"/>
  <c r="I471" i="38"/>
  <c r="J471" i="38"/>
  <c r="K471" i="38"/>
  <c r="L471" i="38"/>
  <c r="M471" i="38"/>
  <c r="N471" i="38"/>
  <c r="O471" i="38"/>
  <c r="P471" i="38"/>
  <c r="Q471" i="38"/>
  <c r="E472" i="38"/>
  <c r="F472" i="38"/>
  <c r="G472" i="38"/>
  <c r="H472" i="38"/>
  <c r="I472" i="38"/>
  <c r="J472" i="38"/>
  <c r="K472" i="38"/>
  <c r="L472" i="38"/>
  <c r="M472" i="38"/>
  <c r="N472" i="38"/>
  <c r="O472" i="38"/>
  <c r="P472" i="38"/>
  <c r="Q472" i="38"/>
  <c r="E473" i="38"/>
  <c r="F473" i="38"/>
  <c r="G473" i="38"/>
  <c r="H473" i="38"/>
  <c r="I473" i="38"/>
  <c r="J473" i="38"/>
  <c r="K473" i="38"/>
  <c r="L473" i="38"/>
  <c r="M473" i="38"/>
  <c r="N473" i="38"/>
  <c r="O473" i="38"/>
  <c r="P473" i="38"/>
  <c r="Q473" i="38"/>
  <c r="F475" i="38"/>
  <c r="G475" i="38"/>
  <c r="H475" i="38"/>
  <c r="I475" i="38"/>
  <c r="J475" i="38"/>
  <c r="K475" i="38"/>
  <c r="L475" i="38"/>
  <c r="M475" i="38"/>
  <c r="N475" i="38"/>
  <c r="O475" i="38"/>
  <c r="P475" i="38"/>
  <c r="Q475" i="38"/>
  <c r="E476" i="38"/>
  <c r="F476" i="38"/>
  <c r="G476" i="38"/>
  <c r="H476" i="38"/>
  <c r="I476" i="38"/>
  <c r="J476" i="38"/>
  <c r="K476" i="38"/>
  <c r="L476" i="38"/>
  <c r="M476" i="38"/>
  <c r="N476" i="38"/>
  <c r="O476" i="38"/>
  <c r="P476" i="38"/>
  <c r="Q476" i="38"/>
  <c r="F477" i="38"/>
  <c r="G477" i="38"/>
  <c r="H477" i="38"/>
  <c r="I477" i="38"/>
  <c r="J477" i="38"/>
  <c r="K477" i="38"/>
  <c r="L477" i="38"/>
  <c r="M477" i="38"/>
  <c r="N477" i="38"/>
  <c r="O477" i="38"/>
  <c r="P477" i="38"/>
  <c r="Q477" i="38"/>
  <c r="F478" i="38"/>
  <c r="G478" i="38"/>
  <c r="H478" i="38"/>
  <c r="I478" i="38"/>
  <c r="J478" i="38"/>
  <c r="K478" i="38"/>
  <c r="L478" i="38"/>
  <c r="M478" i="38"/>
  <c r="N478" i="38"/>
  <c r="O478" i="38"/>
  <c r="P478" i="38"/>
  <c r="Q478" i="38"/>
  <c r="F479" i="38"/>
  <c r="G479" i="38"/>
  <c r="H479" i="38"/>
  <c r="I479" i="38"/>
  <c r="J479" i="38"/>
  <c r="K479" i="38"/>
  <c r="L479" i="38"/>
  <c r="M479" i="38"/>
  <c r="N479" i="38"/>
  <c r="O479" i="38"/>
  <c r="P479" i="38"/>
  <c r="Q479" i="38"/>
  <c r="E480" i="38"/>
  <c r="F480" i="38"/>
  <c r="G480" i="38"/>
  <c r="H480" i="38"/>
  <c r="I480" i="38"/>
  <c r="J480" i="38"/>
  <c r="K480" i="38"/>
  <c r="L480" i="38"/>
  <c r="M480" i="38"/>
  <c r="N480" i="38"/>
  <c r="O480" i="38"/>
  <c r="P480" i="38"/>
  <c r="Q480" i="38"/>
  <c r="G482" i="38"/>
  <c r="F483" i="38"/>
  <c r="G483" i="38"/>
  <c r="H483" i="38"/>
  <c r="I483" i="38"/>
  <c r="J483" i="38"/>
  <c r="K483" i="38"/>
  <c r="L483" i="38"/>
  <c r="M483" i="38"/>
  <c r="N483" i="38"/>
  <c r="O483" i="38"/>
  <c r="P483" i="38"/>
  <c r="Q483" i="38"/>
  <c r="E484" i="38"/>
  <c r="F484" i="38"/>
  <c r="G484" i="38"/>
  <c r="H484" i="38"/>
  <c r="I484" i="38"/>
  <c r="J484" i="38"/>
  <c r="K484" i="38"/>
  <c r="L484" i="38"/>
  <c r="M484" i="38"/>
  <c r="N484" i="38"/>
  <c r="O484" i="38"/>
  <c r="P484" i="38"/>
  <c r="Q484" i="38"/>
  <c r="E485" i="38"/>
  <c r="F485" i="38"/>
  <c r="G485" i="38"/>
  <c r="H485" i="38"/>
  <c r="I485" i="38"/>
  <c r="J485" i="38"/>
  <c r="K485" i="38"/>
  <c r="L485" i="38"/>
  <c r="M485" i="38"/>
  <c r="N485" i="38"/>
  <c r="O485" i="38"/>
  <c r="P485" i="38"/>
  <c r="Q485" i="38"/>
  <c r="F487" i="38"/>
  <c r="G487" i="38"/>
  <c r="H487" i="38"/>
  <c r="I487" i="38"/>
  <c r="J487" i="38"/>
  <c r="K487" i="38"/>
  <c r="L487" i="38"/>
  <c r="M487" i="38"/>
  <c r="N487" i="38"/>
  <c r="O487" i="38"/>
  <c r="P487" i="38"/>
  <c r="Q487" i="38"/>
  <c r="E488" i="38"/>
  <c r="F488" i="38"/>
  <c r="G488" i="38"/>
  <c r="H488" i="38"/>
  <c r="I488" i="38"/>
  <c r="J488" i="38"/>
  <c r="K488" i="38"/>
  <c r="L488" i="38"/>
  <c r="M488" i="38"/>
  <c r="N488" i="38"/>
  <c r="O488" i="38"/>
  <c r="P488" i="38"/>
  <c r="Q488" i="38"/>
  <c r="E489" i="38"/>
  <c r="F489" i="38"/>
  <c r="G489" i="38"/>
  <c r="H489" i="38"/>
  <c r="I489" i="38"/>
  <c r="J489" i="38"/>
  <c r="K489" i="38"/>
  <c r="L489" i="38"/>
  <c r="M489" i="38"/>
  <c r="N489" i="38"/>
  <c r="O489" i="38"/>
  <c r="P489" i="38"/>
  <c r="Q489" i="38"/>
  <c r="D484" i="38"/>
  <c r="D485" i="38"/>
  <c r="D486" i="38"/>
  <c r="D487" i="38"/>
  <c r="D488" i="38"/>
  <c r="D489" i="38"/>
  <c r="D475" i="38"/>
  <c r="D476" i="38"/>
  <c r="D477" i="38"/>
  <c r="D478" i="38"/>
  <c r="D479" i="38"/>
  <c r="D480" i="38"/>
  <c r="D481" i="38"/>
  <c r="D482" i="38"/>
  <c r="D483" i="38"/>
  <c r="D468" i="38"/>
  <c r="D469" i="38"/>
  <c r="D470" i="38"/>
  <c r="D471" i="38"/>
  <c r="D472" i="38"/>
  <c r="D473" i="38"/>
  <c r="D474" i="38"/>
  <c r="D464" i="38"/>
  <c r="D465" i="38"/>
  <c r="D466" i="38"/>
  <c r="D467" i="38"/>
  <c r="D463" i="38"/>
  <c r="F453" i="38"/>
  <c r="G453" i="38"/>
  <c r="H453" i="38"/>
  <c r="I453" i="38"/>
  <c r="J453" i="38"/>
  <c r="K453" i="38"/>
  <c r="L453" i="38"/>
  <c r="M453" i="38"/>
  <c r="N453" i="38"/>
  <c r="O453" i="38"/>
  <c r="P453" i="38"/>
  <c r="Q453" i="38"/>
  <c r="F454" i="38"/>
  <c r="G454" i="38"/>
  <c r="H454" i="38"/>
  <c r="I454" i="38"/>
  <c r="J454" i="38"/>
  <c r="K454" i="38"/>
  <c r="L454" i="38"/>
  <c r="M454" i="38"/>
  <c r="N454" i="38"/>
  <c r="O454" i="38"/>
  <c r="P454" i="38"/>
  <c r="Q454" i="38"/>
  <c r="F455" i="38"/>
  <c r="G455" i="38"/>
  <c r="H455" i="38"/>
  <c r="I455" i="38"/>
  <c r="J455" i="38"/>
  <c r="K455" i="38"/>
  <c r="L455" i="38"/>
  <c r="M455" i="38"/>
  <c r="N455" i="38"/>
  <c r="O455" i="38"/>
  <c r="P455" i="38"/>
  <c r="Q455" i="38"/>
  <c r="F456" i="38"/>
  <c r="G456" i="38"/>
  <c r="H456" i="38"/>
  <c r="I456" i="38"/>
  <c r="J456" i="38"/>
  <c r="K456" i="38"/>
  <c r="L456" i="38"/>
  <c r="M456" i="38"/>
  <c r="N456" i="38"/>
  <c r="O456" i="38"/>
  <c r="P456" i="38"/>
  <c r="Q456" i="38"/>
  <c r="F457" i="38"/>
  <c r="G457" i="38"/>
  <c r="H457" i="38"/>
  <c r="I457" i="38"/>
  <c r="J457" i="38"/>
  <c r="K457" i="38"/>
  <c r="L457" i="38"/>
  <c r="M457" i="38"/>
  <c r="N457" i="38"/>
  <c r="O457" i="38"/>
  <c r="P457" i="38"/>
  <c r="Q457" i="38"/>
  <c r="F458" i="38"/>
  <c r="G458" i="38"/>
  <c r="H458" i="38"/>
  <c r="I458" i="38"/>
  <c r="J458" i="38"/>
  <c r="K458" i="38"/>
  <c r="L458" i="38"/>
  <c r="M458" i="38"/>
  <c r="N458" i="38"/>
  <c r="O458" i="38"/>
  <c r="P458" i="38"/>
  <c r="Q458" i="38"/>
  <c r="F459" i="38"/>
  <c r="G459" i="38"/>
  <c r="H459" i="38"/>
  <c r="I459" i="38"/>
  <c r="J459" i="38"/>
  <c r="K459" i="38"/>
  <c r="L459" i="38"/>
  <c r="M459" i="38"/>
  <c r="N459" i="38"/>
  <c r="O459" i="38"/>
  <c r="P459" i="38"/>
  <c r="Q459" i="38"/>
  <c r="F460" i="38"/>
  <c r="G460" i="38"/>
  <c r="H460" i="38"/>
  <c r="I460" i="38"/>
  <c r="J460" i="38"/>
  <c r="K460" i="38"/>
  <c r="L460" i="38"/>
  <c r="M460" i="38"/>
  <c r="N460" i="38"/>
  <c r="O460" i="38"/>
  <c r="P460" i="38"/>
  <c r="Q460" i="38"/>
  <c r="F461" i="38"/>
  <c r="G461" i="38"/>
  <c r="H461" i="38"/>
  <c r="I461" i="38"/>
  <c r="J461" i="38"/>
  <c r="K461" i="38"/>
  <c r="L461" i="38"/>
  <c r="M461" i="38"/>
  <c r="N461" i="38"/>
  <c r="O461" i="38"/>
  <c r="P461" i="38"/>
  <c r="Q461" i="38"/>
  <c r="F462" i="38"/>
  <c r="G462" i="38"/>
  <c r="H462" i="38"/>
  <c r="I462" i="38"/>
  <c r="J462" i="38"/>
  <c r="K462" i="38"/>
  <c r="L462" i="38"/>
  <c r="M462" i="38"/>
  <c r="N462" i="38"/>
  <c r="O462" i="38"/>
  <c r="P462" i="38"/>
  <c r="Q462" i="38"/>
  <c r="E460" i="38"/>
  <c r="E459" i="38"/>
  <c r="E457" i="38"/>
  <c r="E455" i="38"/>
  <c r="E453" i="38"/>
  <c r="D462" i="38"/>
  <c r="D461" i="38"/>
  <c r="D460" i="38"/>
  <c r="D459" i="38"/>
  <c r="D458" i="38"/>
  <c r="D457" i="38"/>
  <c r="D456" i="38"/>
  <c r="D455" i="38"/>
  <c r="D454" i="38"/>
  <c r="D453" i="38"/>
  <c r="F447" i="38"/>
  <c r="G447" i="38"/>
  <c r="H447" i="38"/>
  <c r="I447" i="38"/>
  <c r="J447" i="38"/>
  <c r="K447" i="38"/>
  <c r="L447" i="38"/>
  <c r="M447" i="38"/>
  <c r="N447" i="38"/>
  <c r="O447" i="38"/>
  <c r="P447" i="38"/>
  <c r="Q447" i="38"/>
  <c r="E448" i="38"/>
  <c r="F448" i="38"/>
  <c r="G448" i="38"/>
  <c r="H448" i="38"/>
  <c r="I448" i="38"/>
  <c r="J448" i="38"/>
  <c r="K448" i="38"/>
  <c r="L448" i="38"/>
  <c r="M448" i="38"/>
  <c r="N448" i="38"/>
  <c r="O448" i="38"/>
  <c r="P448" i="38"/>
  <c r="Q448" i="38"/>
  <c r="F449" i="38"/>
  <c r="G449" i="38"/>
  <c r="H449" i="38"/>
  <c r="I449" i="38"/>
  <c r="J449" i="38"/>
  <c r="K449" i="38"/>
  <c r="L449" i="38"/>
  <c r="M449" i="38"/>
  <c r="N449" i="38"/>
  <c r="O449" i="38"/>
  <c r="P449" i="38"/>
  <c r="Q449" i="38"/>
  <c r="E450" i="38"/>
  <c r="F450" i="38"/>
  <c r="G450" i="38"/>
  <c r="H450" i="38"/>
  <c r="I450" i="38"/>
  <c r="J450" i="38"/>
  <c r="K450" i="38"/>
  <c r="L450" i="38"/>
  <c r="M450" i="38"/>
  <c r="N450" i="38"/>
  <c r="O450" i="38"/>
  <c r="P450" i="38"/>
  <c r="Q450" i="38"/>
  <c r="F451" i="38"/>
  <c r="G451" i="38"/>
  <c r="H451" i="38"/>
  <c r="I451" i="38"/>
  <c r="J451" i="38"/>
  <c r="K451" i="38"/>
  <c r="L451" i="38"/>
  <c r="M451" i="38"/>
  <c r="N451" i="38"/>
  <c r="O451" i="38"/>
  <c r="P451" i="38"/>
  <c r="Q451" i="38"/>
  <c r="E452" i="38"/>
  <c r="F452" i="38"/>
  <c r="G452" i="38"/>
  <c r="H452" i="38"/>
  <c r="I452" i="38"/>
  <c r="J452" i="38"/>
  <c r="K452" i="38"/>
  <c r="L452" i="38"/>
  <c r="M452" i="38"/>
  <c r="N452" i="38"/>
  <c r="O452" i="38"/>
  <c r="P452" i="38"/>
  <c r="Q452" i="38"/>
  <c r="D452" i="38"/>
  <c r="D451" i="38"/>
  <c r="D450" i="38"/>
  <c r="D449" i="38"/>
  <c r="D448" i="38"/>
  <c r="D447" i="38"/>
  <c r="D446" i="38"/>
  <c r="D445" i="38"/>
  <c r="F440" i="38"/>
  <c r="G440" i="38"/>
  <c r="H440" i="38"/>
  <c r="I440" i="38"/>
  <c r="J440" i="38"/>
  <c r="K440" i="38"/>
  <c r="L440" i="38"/>
  <c r="M440" i="38"/>
  <c r="N440" i="38"/>
  <c r="O440" i="38"/>
  <c r="P440" i="38"/>
  <c r="Q440" i="38"/>
  <c r="F441" i="38"/>
  <c r="G441" i="38"/>
  <c r="H441" i="38"/>
  <c r="I441" i="38"/>
  <c r="J441" i="38"/>
  <c r="K441" i="38"/>
  <c r="L441" i="38"/>
  <c r="M441" i="38"/>
  <c r="N441" i="38"/>
  <c r="O441" i="38"/>
  <c r="P441" i="38"/>
  <c r="Q441" i="38"/>
  <c r="F442" i="38"/>
  <c r="G442" i="38"/>
  <c r="H442" i="38"/>
  <c r="I442" i="38"/>
  <c r="J442" i="38"/>
  <c r="K442" i="38"/>
  <c r="L442" i="38"/>
  <c r="M442" i="38"/>
  <c r="N442" i="38"/>
  <c r="O442" i="38"/>
  <c r="P442" i="38"/>
  <c r="Q442" i="38"/>
  <c r="F443" i="38"/>
  <c r="G443" i="38"/>
  <c r="H443" i="38"/>
  <c r="I443" i="38"/>
  <c r="J443" i="38"/>
  <c r="K443" i="38"/>
  <c r="L443" i="38"/>
  <c r="M443" i="38"/>
  <c r="N443" i="38"/>
  <c r="O443" i="38"/>
  <c r="P443" i="38"/>
  <c r="Q443" i="38"/>
  <c r="F444" i="38"/>
  <c r="G444" i="38"/>
  <c r="H444" i="38"/>
  <c r="I444" i="38"/>
  <c r="J444" i="38"/>
  <c r="K444" i="38"/>
  <c r="L444" i="38"/>
  <c r="M444" i="38"/>
  <c r="N444" i="38"/>
  <c r="P444" i="38"/>
  <c r="Q444" i="38"/>
  <c r="E442" i="38"/>
  <c r="E441" i="38"/>
  <c r="D444" i="38"/>
  <c r="D443" i="38"/>
  <c r="D442" i="38"/>
  <c r="D441" i="38"/>
  <c r="D440" i="38"/>
  <c r="D439" i="38"/>
  <c r="D438" i="38"/>
  <c r="D437" i="38"/>
  <c r="D436" i="38"/>
  <c r="D435" i="38"/>
  <c r="F433" i="38"/>
  <c r="G433" i="38"/>
  <c r="H433" i="38"/>
  <c r="I433" i="38"/>
  <c r="J433" i="38"/>
  <c r="K433" i="38"/>
  <c r="L433" i="38"/>
  <c r="M433" i="38"/>
  <c r="N433" i="38"/>
  <c r="O433" i="38"/>
  <c r="P433" i="38"/>
  <c r="Q433" i="38"/>
  <c r="F434" i="38"/>
  <c r="G434" i="38"/>
  <c r="H434" i="38"/>
  <c r="I434" i="38"/>
  <c r="J434" i="38"/>
  <c r="K434" i="38"/>
  <c r="L434" i="38"/>
  <c r="M434" i="38"/>
  <c r="N434" i="38"/>
  <c r="O434" i="38"/>
  <c r="P434" i="38"/>
  <c r="Q434" i="38"/>
  <c r="E434" i="38"/>
  <c r="D434" i="38"/>
  <c r="D433" i="38"/>
  <c r="F419" i="38"/>
  <c r="G419" i="38"/>
  <c r="H419" i="38"/>
  <c r="I419" i="38"/>
  <c r="J419" i="38"/>
  <c r="K419" i="38"/>
  <c r="L419" i="38"/>
  <c r="M419" i="38"/>
  <c r="N419" i="38"/>
  <c r="O419" i="38"/>
  <c r="P419" i="38"/>
  <c r="Q419" i="38"/>
  <c r="E420" i="38"/>
  <c r="F420" i="38"/>
  <c r="G420" i="38"/>
  <c r="H420" i="38"/>
  <c r="I420" i="38"/>
  <c r="J420" i="38"/>
  <c r="K420" i="38"/>
  <c r="L420" i="38"/>
  <c r="M420" i="38"/>
  <c r="N420" i="38"/>
  <c r="O420" i="38"/>
  <c r="P420" i="38"/>
  <c r="Q420" i="38"/>
  <c r="F421" i="38"/>
  <c r="G421" i="38"/>
  <c r="H421" i="38"/>
  <c r="I421" i="38"/>
  <c r="J421" i="38"/>
  <c r="K421" i="38"/>
  <c r="L421" i="38"/>
  <c r="M421" i="38"/>
  <c r="N421" i="38"/>
  <c r="O421" i="38"/>
  <c r="P421" i="38"/>
  <c r="Q421" i="38"/>
  <c r="E422" i="38"/>
  <c r="F422" i="38"/>
  <c r="G422" i="38"/>
  <c r="H422" i="38"/>
  <c r="I422" i="38"/>
  <c r="J422" i="38"/>
  <c r="K422" i="38"/>
  <c r="L422" i="38"/>
  <c r="M422" i="38"/>
  <c r="N422" i="38"/>
  <c r="O422" i="38"/>
  <c r="P422" i="38"/>
  <c r="Q422" i="38"/>
  <c r="E424" i="38"/>
  <c r="F424" i="38"/>
  <c r="G424" i="38"/>
  <c r="H424" i="38"/>
  <c r="I424" i="38"/>
  <c r="J424" i="38"/>
  <c r="K424" i="38"/>
  <c r="L424" i="38"/>
  <c r="M424" i="38"/>
  <c r="N424" i="38"/>
  <c r="O424" i="38"/>
  <c r="P424" i="38"/>
  <c r="Q424" i="38"/>
  <c r="E425" i="38"/>
  <c r="F425" i="38"/>
  <c r="G425" i="38"/>
  <c r="H425" i="38"/>
  <c r="I425" i="38"/>
  <c r="J425" i="38"/>
  <c r="K425" i="38"/>
  <c r="L425" i="38"/>
  <c r="M425" i="38"/>
  <c r="N425" i="38"/>
  <c r="O425" i="38"/>
  <c r="P425" i="38"/>
  <c r="Q425" i="38"/>
  <c r="E426" i="38"/>
  <c r="F426" i="38"/>
  <c r="G426" i="38"/>
  <c r="H426" i="38"/>
  <c r="I426" i="38"/>
  <c r="J426" i="38"/>
  <c r="K426" i="38"/>
  <c r="L426" i="38"/>
  <c r="M426" i="38"/>
  <c r="N426" i="38"/>
  <c r="O426" i="38"/>
  <c r="P426" i="38"/>
  <c r="Q426" i="38"/>
  <c r="F427" i="38"/>
  <c r="G427" i="38"/>
  <c r="H427" i="38"/>
  <c r="I427" i="38"/>
  <c r="J427" i="38"/>
  <c r="K427" i="38"/>
  <c r="L427" i="38"/>
  <c r="M427" i="38"/>
  <c r="N427" i="38"/>
  <c r="O427" i="38"/>
  <c r="P427" i="38"/>
  <c r="Q427" i="38"/>
  <c r="E428" i="38"/>
  <c r="F428" i="38"/>
  <c r="G428" i="38"/>
  <c r="H428" i="38"/>
  <c r="I428" i="38"/>
  <c r="J428" i="38"/>
  <c r="K428" i="38"/>
  <c r="L428" i="38"/>
  <c r="M428" i="38"/>
  <c r="N428" i="38"/>
  <c r="O428" i="38"/>
  <c r="P428" i="38"/>
  <c r="Q428" i="38"/>
  <c r="E431" i="38"/>
  <c r="F431" i="38"/>
  <c r="G431" i="38"/>
  <c r="H431" i="38"/>
  <c r="I431" i="38"/>
  <c r="J431" i="38"/>
  <c r="K431" i="38"/>
  <c r="L431" i="38"/>
  <c r="M431" i="38"/>
  <c r="N431" i="38"/>
  <c r="O431" i="38"/>
  <c r="P431" i="38"/>
  <c r="Q431" i="38"/>
  <c r="D432" i="38"/>
  <c r="D431" i="38"/>
  <c r="D430" i="38"/>
  <c r="D429" i="38"/>
  <c r="D428" i="38"/>
  <c r="D427" i="38"/>
  <c r="D426" i="38"/>
  <c r="D425" i="38"/>
  <c r="D424" i="38"/>
  <c r="D423" i="38"/>
  <c r="D422" i="38"/>
  <c r="D421" i="38"/>
  <c r="D420" i="38"/>
  <c r="D419" i="38"/>
  <c r="F415" i="38"/>
  <c r="G415" i="38"/>
  <c r="H415" i="38"/>
  <c r="I415" i="38"/>
  <c r="J415" i="38"/>
  <c r="K415" i="38"/>
  <c r="L415" i="38"/>
  <c r="M415" i="38"/>
  <c r="N415" i="38"/>
  <c r="O415" i="38"/>
  <c r="P415" i="38"/>
  <c r="Q415" i="38"/>
  <c r="F416" i="38"/>
  <c r="G416" i="38"/>
  <c r="H416" i="38"/>
  <c r="I416" i="38"/>
  <c r="J416" i="38"/>
  <c r="K416" i="38"/>
  <c r="L416" i="38"/>
  <c r="M416" i="38"/>
  <c r="N416" i="38"/>
  <c r="O416" i="38"/>
  <c r="P416" i="38"/>
  <c r="Q416" i="38"/>
  <c r="F417" i="38"/>
  <c r="G417" i="38"/>
  <c r="H417" i="38"/>
  <c r="I417" i="38"/>
  <c r="J417" i="38"/>
  <c r="K417" i="38"/>
  <c r="L417" i="38"/>
  <c r="M417" i="38"/>
  <c r="N417" i="38"/>
  <c r="O417" i="38"/>
  <c r="P417" i="38"/>
  <c r="Q417" i="38"/>
  <c r="F418" i="38"/>
  <c r="G418" i="38"/>
  <c r="H418" i="38"/>
  <c r="I418" i="38"/>
  <c r="J418" i="38"/>
  <c r="K418" i="38"/>
  <c r="L418" i="38"/>
  <c r="M418" i="38"/>
  <c r="N418" i="38"/>
  <c r="P418" i="38"/>
  <c r="Q418" i="38"/>
  <c r="E417" i="38"/>
  <c r="D418" i="38"/>
  <c r="D417" i="38"/>
  <c r="D416" i="38"/>
  <c r="D415" i="38"/>
  <c r="E403" i="38"/>
  <c r="F403" i="38"/>
  <c r="G403" i="38"/>
  <c r="H403" i="38"/>
  <c r="I403" i="38"/>
  <c r="J403" i="38"/>
  <c r="K403" i="38"/>
  <c r="L403" i="38"/>
  <c r="M403" i="38"/>
  <c r="N403" i="38"/>
  <c r="O403" i="38"/>
  <c r="P403" i="38"/>
  <c r="Q403" i="38"/>
  <c r="E405" i="38"/>
  <c r="F405" i="38"/>
  <c r="G405" i="38"/>
  <c r="H405" i="38"/>
  <c r="I405" i="38"/>
  <c r="J405" i="38"/>
  <c r="K405" i="38"/>
  <c r="L405" i="38"/>
  <c r="M405" i="38"/>
  <c r="N405" i="38"/>
  <c r="O405" i="38"/>
  <c r="P405" i="38"/>
  <c r="Q405" i="38"/>
  <c r="E406" i="38"/>
  <c r="F406" i="38"/>
  <c r="G406" i="38"/>
  <c r="H406" i="38"/>
  <c r="I406" i="38"/>
  <c r="J406" i="38"/>
  <c r="K406" i="38"/>
  <c r="L406" i="38"/>
  <c r="M406" i="38"/>
  <c r="N406" i="38"/>
  <c r="O406" i="38"/>
  <c r="P406" i="38"/>
  <c r="Q406" i="38"/>
  <c r="F409" i="38"/>
  <c r="G409" i="38"/>
  <c r="H409" i="38"/>
  <c r="I409" i="38"/>
  <c r="J409" i="38"/>
  <c r="K409" i="38"/>
  <c r="L409" i="38"/>
  <c r="M409" i="38"/>
  <c r="N409" i="38"/>
  <c r="O409" i="38"/>
  <c r="P409" i="38"/>
  <c r="Q409" i="38"/>
  <c r="E410" i="38"/>
  <c r="F410" i="38"/>
  <c r="G410" i="38"/>
  <c r="H410" i="38"/>
  <c r="I410" i="38"/>
  <c r="J410" i="38"/>
  <c r="K410" i="38"/>
  <c r="L410" i="38"/>
  <c r="M410" i="38"/>
  <c r="N410" i="38"/>
  <c r="O410" i="38"/>
  <c r="P410" i="38"/>
  <c r="Q410" i="38"/>
  <c r="F411" i="38"/>
  <c r="G411" i="38"/>
  <c r="H411" i="38"/>
  <c r="I411" i="38"/>
  <c r="J411" i="38"/>
  <c r="K411" i="38"/>
  <c r="L411" i="38"/>
  <c r="M411" i="38"/>
  <c r="N411" i="38"/>
  <c r="O411" i="38"/>
  <c r="P411" i="38"/>
  <c r="Q411" i="38"/>
  <c r="E413" i="38"/>
  <c r="F413" i="38"/>
  <c r="G413" i="38"/>
  <c r="H413" i="38"/>
  <c r="I413" i="38"/>
  <c r="J413" i="38"/>
  <c r="K413" i="38"/>
  <c r="L413" i="38"/>
  <c r="M413" i="38"/>
  <c r="N413" i="38"/>
  <c r="O413" i="38"/>
  <c r="P413" i="38"/>
  <c r="Q413" i="38"/>
  <c r="E414" i="38"/>
  <c r="F414" i="38"/>
  <c r="G414" i="38"/>
  <c r="H414" i="38"/>
  <c r="I414" i="38"/>
  <c r="J414" i="38"/>
  <c r="K414" i="38"/>
  <c r="L414" i="38"/>
  <c r="M414" i="38"/>
  <c r="N414" i="38"/>
  <c r="O414" i="38"/>
  <c r="P414" i="38"/>
  <c r="Q414" i="38"/>
  <c r="D414" i="38"/>
  <c r="D413" i="38"/>
  <c r="D412" i="38"/>
  <c r="D408" i="38"/>
  <c r="D411" i="38"/>
  <c r="D410" i="38"/>
  <c r="D409" i="38"/>
  <c r="D407" i="38"/>
  <c r="D406" i="38"/>
  <c r="D405" i="38"/>
  <c r="D404" i="38"/>
  <c r="D403" i="38"/>
  <c r="F395" i="38"/>
  <c r="G395" i="38"/>
  <c r="H395" i="38"/>
  <c r="I395" i="38"/>
  <c r="J395" i="38"/>
  <c r="K395" i="38"/>
  <c r="L395" i="38"/>
  <c r="M395" i="38"/>
  <c r="N395" i="38"/>
  <c r="O395" i="38"/>
  <c r="P395" i="38"/>
  <c r="Q395" i="38"/>
  <c r="F396" i="38"/>
  <c r="G396" i="38"/>
  <c r="H396" i="38"/>
  <c r="I396" i="38"/>
  <c r="J396" i="38"/>
  <c r="K396" i="38"/>
  <c r="L396" i="38"/>
  <c r="M396" i="38"/>
  <c r="N396" i="38"/>
  <c r="O396" i="38"/>
  <c r="P396" i="38"/>
  <c r="Q396" i="38"/>
  <c r="F397" i="38"/>
  <c r="G397" i="38"/>
  <c r="H397" i="38"/>
  <c r="I397" i="38"/>
  <c r="J397" i="38"/>
  <c r="K397" i="38"/>
  <c r="L397" i="38"/>
  <c r="M397" i="38"/>
  <c r="N397" i="38"/>
  <c r="O397" i="38"/>
  <c r="P397" i="38"/>
  <c r="Q397" i="38"/>
  <c r="F398" i="38"/>
  <c r="G398" i="38"/>
  <c r="H398" i="38"/>
  <c r="I398" i="38"/>
  <c r="J398" i="38"/>
  <c r="K398" i="38"/>
  <c r="L398" i="38"/>
  <c r="M398" i="38"/>
  <c r="N398" i="38"/>
  <c r="O398" i="38"/>
  <c r="P398" i="38"/>
  <c r="Q398" i="38"/>
  <c r="F399" i="38"/>
  <c r="G399" i="38"/>
  <c r="H399" i="38"/>
  <c r="I399" i="38"/>
  <c r="J399" i="38"/>
  <c r="K399" i="38"/>
  <c r="L399" i="38"/>
  <c r="M399" i="38"/>
  <c r="N399" i="38"/>
  <c r="O399" i="38"/>
  <c r="P399" i="38"/>
  <c r="Q399" i="38"/>
  <c r="F400" i="38"/>
  <c r="G400" i="38"/>
  <c r="H400" i="38"/>
  <c r="I400" i="38"/>
  <c r="J400" i="38"/>
  <c r="K400" i="38"/>
  <c r="L400" i="38"/>
  <c r="M400" i="38"/>
  <c r="N400" i="38"/>
  <c r="O400" i="38"/>
  <c r="P400" i="38"/>
  <c r="Q400" i="38"/>
  <c r="F401" i="38"/>
  <c r="G401" i="38"/>
  <c r="H401" i="38"/>
  <c r="I401" i="38"/>
  <c r="J401" i="38"/>
  <c r="K401" i="38"/>
  <c r="L401" i="38"/>
  <c r="M401" i="38"/>
  <c r="N401" i="38"/>
  <c r="O401" i="38"/>
  <c r="P401" i="38"/>
  <c r="Q401" i="38"/>
  <c r="F402" i="38"/>
  <c r="G402" i="38"/>
  <c r="H402" i="38"/>
  <c r="I402" i="38"/>
  <c r="J402" i="38"/>
  <c r="K402" i="38"/>
  <c r="L402" i="38"/>
  <c r="M402" i="38"/>
  <c r="N402" i="38"/>
  <c r="O402" i="38"/>
  <c r="P402" i="38"/>
  <c r="Q402" i="38"/>
  <c r="E398" i="38"/>
  <c r="E304" i="38"/>
  <c r="E327" i="38"/>
  <c r="E345" i="38"/>
  <c r="D402" i="38"/>
  <c r="D401" i="38"/>
  <c r="D400" i="38"/>
  <c r="D399" i="38"/>
  <c r="D398" i="38"/>
  <c r="D397" i="38"/>
  <c r="D396" i="38"/>
  <c r="D395" i="38"/>
  <c r="E381" i="38"/>
  <c r="F381" i="38"/>
  <c r="G381" i="38"/>
  <c r="H381" i="38"/>
  <c r="I381" i="38"/>
  <c r="J381" i="38"/>
  <c r="K381" i="38"/>
  <c r="L381" i="38"/>
  <c r="M381" i="38"/>
  <c r="N381" i="38"/>
  <c r="O381" i="38"/>
  <c r="P381" i="38"/>
  <c r="Q381" i="38"/>
  <c r="E384" i="38"/>
  <c r="F384" i="38"/>
  <c r="G384" i="38"/>
  <c r="H384" i="38"/>
  <c r="I384" i="38"/>
  <c r="J384" i="38"/>
  <c r="K384" i="38"/>
  <c r="L384" i="38"/>
  <c r="M384" i="38"/>
  <c r="N384" i="38"/>
  <c r="O384" i="38"/>
  <c r="P384" i="38"/>
  <c r="Q384" i="38"/>
  <c r="F385" i="38"/>
  <c r="G385" i="38"/>
  <c r="H385" i="38"/>
  <c r="I385" i="38"/>
  <c r="J385" i="38"/>
  <c r="L385" i="38"/>
  <c r="M385" i="38"/>
  <c r="N385" i="38"/>
  <c r="O385" i="38"/>
  <c r="P385" i="38"/>
  <c r="Q385" i="38"/>
  <c r="K386" i="38"/>
  <c r="L386" i="38"/>
  <c r="E387" i="38"/>
  <c r="F387" i="38"/>
  <c r="G387" i="38"/>
  <c r="H387" i="38"/>
  <c r="I387" i="38"/>
  <c r="J387" i="38"/>
  <c r="K387" i="38"/>
  <c r="L387" i="38"/>
  <c r="M387" i="38"/>
  <c r="N387" i="38"/>
  <c r="O387" i="38"/>
  <c r="P387" i="38"/>
  <c r="Q387" i="38"/>
  <c r="F388" i="38"/>
  <c r="G388" i="38"/>
  <c r="H388" i="38"/>
  <c r="I388" i="38"/>
  <c r="J388" i="38"/>
  <c r="K388" i="38"/>
  <c r="L388" i="38"/>
  <c r="M388" i="38"/>
  <c r="N388" i="38"/>
  <c r="O388" i="38"/>
  <c r="P388" i="38"/>
  <c r="Q388" i="38"/>
  <c r="F390" i="38"/>
  <c r="G390" i="38"/>
  <c r="H390" i="38"/>
  <c r="I390" i="38"/>
  <c r="J390" i="38"/>
  <c r="K390" i="38"/>
  <c r="L390" i="38"/>
  <c r="M390" i="38"/>
  <c r="N390" i="38"/>
  <c r="O390" i="38"/>
  <c r="P390" i="38"/>
  <c r="Q390" i="38"/>
  <c r="E392" i="38"/>
  <c r="F392" i="38"/>
  <c r="G392" i="38"/>
  <c r="H392" i="38"/>
  <c r="I392" i="38"/>
  <c r="J392" i="38"/>
  <c r="K392" i="38"/>
  <c r="L392" i="38"/>
  <c r="M392" i="38"/>
  <c r="N392" i="38"/>
  <c r="O392" i="38"/>
  <c r="P392" i="38"/>
  <c r="Q392" i="38"/>
  <c r="J394" i="38"/>
  <c r="L394" i="38"/>
  <c r="P394" i="38"/>
  <c r="D394" i="38"/>
  <c r="D393" i="38"/>
  <c r="D392" i="38"/>
  <c r="D391" i="38"/>
  <c r="D389" i="38"/>
  <c r="D390" i="38"/>
  <c r="D388" i="38"/>
  <c r="D387" i="38"/>
  <c r="D386" i="38"/>
  <c r="D385" i="38"/>
  <c r="D384" i="38"/>
  <c r="D383" i="38"/>
  <c r="D382" i="38"/>
  <c r="D381" i="38"/>
  <c r="F373" i="38"/>
  <c r="G373" i="38"/>
  <c r="H373" i="38"/>
  <c r="I373" i="38"/>
  <c r="J373" i="38"/>
  <c r="K373" i="38"/>
  <c r="L373" i="38"/>
  <c r="M373" i="38"/>
  <c r="N373" i="38"/>
  <c r="O373" i="38"/>
  <c r="P373" i="38"/>
  <c r="Q373" i="38"/>
  <c r="F374" i="38"/>
  <c r="G374" i="38"/>
  <c r="H374" i="38"/>
  <c r="I374" i="38"/>
  <c r="J374" i="38"/>
  <c r="K374" i="38"/>
  <c r="L374" i="38"/>
  <c r="M374" i="38"/>
  <c r="N374" i="38"/>
  <c r="O374" i="38"/>
  <c r="P374" i="38"/>
  <c r="Q374" i="38"/>
  <c r="F375" i="38"/>
  <c r="G375" i="38"/>
  <c r="H375" i="38"/>
  <c r="I375" i="38"/>
  <c r="J375" i="38"/>
  <c r="K375" i="38"/>
  <c r="L375" i="38"/>
  <c r="M375" i="38"/>
  <c r="N375" i="38"/>
  <c r="O375" i="38"/>
  <c r="P375" i="38"/>
  <c r="Q375" i="38"/>
  <c r="F377" i="38"/>
  <c r="G377" i="38"/>
  <c r="H377" i="38"/>
  <c r="I377" i="38"/>
  <c r="J377" i="38"/>
  <c r="L377" i="38"/>
  <c r="M377" i="38"/>
  <c r="N377" i="38"/>
  <c r="O377" i="38"/>
  <c r="P377" i="38"/>
  <c r="Q377" i="38"/>
  <c r="E375" i="38"/>
  <c r="D380" i="38"/>
  <c r="D379" i="38"/>
  <c r="D378" i="38"/>
  <c r="D377" i="38"/>
  <c r="D376" i="38"/>
  <c r="D375" i="38"/>
  <c r="D374" i="38"/>
  <c r="D373" i="38"/>
  <c r="D372" i="38"/>
  <c r="F353" i="38"/>
  <c r="G353" i="38"/>
  <c r="H353" i="38"/>
  <c r="I353" i="38"/>
  <c r="J353" i="38"/>
  <c r="K353" i="38"/>
  <c r="L353" i="38"/>
  <c r="M353" i="38"/>
  <c r="N353" i="38"/>
  <c r="O353" i="38"/>
  <c r="P353" i="38"/>
  <c r="Q353" i="38"/>
  <c r="E354" i="38"/>
  <c r="F354" i="38"/>
  <c r="G354" i="38"/>
  <c r="H354" i="38"/>
  <c r="I354" i="38"/>
  <c r="J354" i="38"/>
  <c r="K354" i="38"/>
  <c r="L354" i="38"/>
  <c r="M354" i="38"/>
  <c r="N354" i="38"/>
  <c r="O354" i="38"/>
  <c r="P354" i="38"/>
  <c r="Q354" i="38"/>
  <c r="F355" i="38"/>
  <c r="G355" i="38"/>
  <c r="H355" i="38"/>
  <c r="I355" i="38"/>
  <c r="J355" i="38"/>
  <c r="K355" i="38"/>
  <c r="L355" i="38"/>
  <c r="M355" i="38"/>
  <c r="N355" i="38"/>
  <c r="O355" i="38"/>
  <c r="P355" i="38"/>
  <c r="Q355" i="38"/>
  <c r="E357" i="38"/>
  <c r="F357" i="38"/>
  <c r="G357" i="38"/>
  <c r="H357" i="38"/>
  <c r="I357" i="38"/>
  <c r="J357" i="38"/>
  <c r="K357" i="38"/>
  <c r="L357" i="38"/>
  <c r="M357" i="38"/>
  <c r="N357" i="38"/>
  <c r="O357" i="38"/>
  <c r="P357" i="38"/>
  <c r="Q357" i="38"/>
  <c r="E358" i="38"/>
  <c r="F358" i="38"/>
  <c r="G358" i="38"/>
  <c r="H358" i="38"/>
  <c r="I358" i="38"/>
  <c r="J358" i="38"/>
  <c r="K358" i="38"/>
  <c r="L358" i="38"/>
  <c r="M358" i="38"/>
  <c r="N358" i="38"/>
  <c r="O358" i="38"/>
  <c r="P358" i="38"/>
  <c r="Q358" i="38"/>
  <c r="F359" i="38"/>
  <c r="G359" i="38"/>
  <c r="H359" i="38"/>
  <c r="I359" i="38"/>
  <c r="J359" i="38"/>
  <c r="K359" i="38"/>
  <c r="L359" i="38"/>
  <c r="M359" i="38"/>
  <c r="N359" i="38"/>
  <c r="O359" i="38"/>
  <c r="P359" i="38"/>
  <c r="Q359" i="38"/>
  <c r="E361" i="38"/>
  <c r="E360" i="38"/>
  <c r="F360" i="38"/>
  <c r="G360" i="38"/>
  <c r="H360" i="38"/>
  <c r="I360" i="38"/>
  <c r="J360" i="38"/>
  <c r="K360" i="38"/>
  <c r="L360" i="38"/>
  <c r="M360" i="38"/>
  <c r="N360" i="38"/>
  <c r="O360" i="38"/>
  <c r="P360" i="38"/>
  <c r="Q360" i="38"/>
  <c r="F361" i="38"/>
  <c r="G361" i="38"/>
  <c r="H361" i="38"/>
  <c r="I361" i="38"/>
  <c r="J361" i="38"/>
  <c r="K361" i="38"/>
  <c r="L361" i="38"/>
  <c r="M361" i="38"/>
  <c r="N361" i="38"/>
  <c r="O361" i="38"/>
  <c r="P361" i="38"/>
  <c r="Q361" i="38"/>
  <c r="E362" i="38"/>
  <c r="F362" i="38"/>
  <c r="G362" i="38"/>
  <c r="H362" i="38"/>
  <c r="I362" i="38"/>
  <c r="J362" i="38"/>
  <c r="K362" i="38"/>
  <c r="L362" i="38"/>
  <c r="M362" i="38"/>
  <c r="N362" i="38"/>
  <c r="O362" i="38"/>
  <c r="P362" i="38"/>
  <c r="Q362" i="38"/>
  <c r="F363" i="38"/>
  <c r="G363" i="38"/>
  <c r="H363" i="38"/>
  <c r="I363" i="38"/>
  <c r="J363" i="38"/>
  <c r="K363" i="38"/>
  <c r="L363" i="38"/>
  <c r="M363" i="38"/>
  <c r="N363" i="38"/>
  <c r="O363" i="38"/>
  <c r="P363" i="38"/>
  <c r="Q363" i="38"/>
  <c r="F364" i="38"/>
  <c r="G364" i="38"/>
  <c r="H364" i="38"/>
  <c r="I364" i="38"/>
  <c r="J364" i="38"/>
  <c r="K364" i="38"/>
  <c r="M364" i="38"/>
  <c r="N364" i="38"/>
  <c r="O364" i="38"/>
  <c r="P364" i="38"/>
  <c r="Q364" i="38"/>
  <c r="E365" i="38"/>
  <c r="F365" i="38"/>
  <c r="G365" i="38"/>
  <c r="H365" i="38"/>
  <c r="I365" i="38"/>
  <c r="J365" i="38"/>
  <c r="K365" i="38"/>
  <c r="L365" i="38"/>
  <c r="M365" i="38"/>
  <c r="N365" i="38"/>
  <c r="O365" i="38"/>
  <c r="P365" i="38"/>
  <c r="Q365" i="38"/>
  <c r="E366" i="38"/>
  <c r="F366" i="38"/>
  <c r="G366" i="38"/>
  <c r="H366" i="38"/>
  <c r="I366" i="38"/>
  <c r="J366" i="38"/>
  <c r="K366" i="38"/>
  <c r="L366" i="38"/>
  <c r="M366" i="38"/>
  <c r="N366" i="38"/>
  <c r="O366" i="38"/>
  <c r="P366" i="38"/>
  <c r="Q366" i="38"/>
  <c r="E369" i="38"/>
  <c r="F369" i="38"/>
  <c r="G369" i="38"/>
  <c r="H369" i="38"/>
  <c r="I369" i="38"/>
  <c r="J369" i="38"/>
  <c r="K369" i="38"/>
  <c r="L369" i="38"/>
  <c r="M369" i="38"/>
  <c r="N369" i="38"/>
  <c r="O369" i="38"/>
  <c r="P369" i="38"/>
  <c r="Q369" i="38"/>
  <c r="E371" i="38"/>
  <c r="F371" i="38"/>
  <c r="G371" i="38"/>
  <c r="H371" i="38"/>
  <c r="I371" i="38"/>
  <c r="J371" i="38"/>
  <c r="K371" i="38"/>
  <c r="L371" i="38"/>
  <c r="M371" i="38"/>
  <c r="N371" i="38"/>
  <c r="O371" i="38"/>
  <c r="P371" i="38"/>
  <c r="Q371" i="38"/>
  <c r="D371" i="38"/>
  <c r="D370" i="38"/>
  <c r="D369" i="38"/>
  <c r="D368" i="38"/>
  <c r="D367" i="38"/>
  <c r="D366" i="38"/>
  <c r="D365" i="38"/>
  <c r="D364" i="38"/>
  <c r="D363" i="38"/>
  <c r="D362" i="38"/>
  <c r="D361" i="38"/>
  <c r="D359" i="38"/>
  <c r="D358" i="38"/>
  <c r="D357" i="38"/>
  <c r="D356" i="38"/>
  <c r="D355" i="38"/>
  <c r="D354" i="38"/>
  <c r="D353" i="38"/>
  <c r="F345" i="38"/>
  <c r="G345" i="38"/>
  <c r="H345" i="38"/>
  <c r="I345" i="38"/>
  <c r="J345" i="38"/>
  <c r="K345" i="38"/>
  <c r="L345" i="38"/>
  <c r="M345" i="38"/>
  <c r="N345" i="38"/>
  <c r="O345" i="38"/>
  <c r="P345" i="38"/>
  <c r="Q345" i="38"/>
  <c r="F346" i="38"/>
  <c r="G346" i="38"/>
  <c r="H346" i="38"/>
  <c r="I346" i="38"/>
  <c r="J346" i="38"/>
  <c r="K346" i="38"/>
  <c r="L346" i="38"/>
  <c r="M346" i="38"/>
  <c r="N346" i="38"/>
  <c r="O346" i="38"/>
  <c r="P346" i="38"/>
  <c r="Q346" i="38"/>
  <c r="F347" i="38"/>
  <c r="G347" i="38"/>
  <c r="H347" i="38"/>
  <c r="I347" i="38"/>
  <c r="J347" i="38"/>
  <c r="K347" i="38"/>
  <c r="L347" i="38"/>
  <c r="M347" i="38"/>
  <c r="N347" i="38"/>
  <c r="O347" i="38"/>
  <c r="P347" i="38"/>
  <c r="Q347" i="38"/>
  <c r="F348" i="38"/>
  <c r="G348" i="38"/>
  <c r="H348" i="38"/>
  <c r="I348" i="38"/>
  <c r="J348" i="38"/>
  <c r="K348" i="38"/>
  <c r="L348" i="38"/>
  <c r="M348" i="38"/>
  <c r="N348" i="38"/>
  <c r="O348" i="38"/>
  <c r="P348" i="38"/>
  <c r="Q348" i="38"/>
  <c r="F349" i="38"/>
  <c r="G349" i="38"/>
  <c r="H349" i="38"/>
  <c r="I349" i="38"/>
  <c r="J349" i="38"/>
  <c r="K349" i="38"/>
  <c r="L349" i="38"/>
  <c r="M349" i="38"/>
  <c r="N349" i="38"/>
  <c r="O349" i="38"/>
  <c r="P349" i="38"/>
  <c r="Q349" i="38"/>
  <c r="F350" i="38"/>
  <c r="G350" i="38"/>
  <c r="H350" i="38"/>
  <c r="I350" i="38"/>
  <c r="J350" i="38"/>
  <c r="K350" i="38"/>
  <c r="L350" i="38"/>
  <c r="M350" i="38"/>
  <c r="N350" i="38"/>
  <c r="O350" i="38"/>
  <c r="P350" i="38"/>
  <c r="Q350" i="38"/>
  <c r="F351" i="38"/>
  <c r="G351" i="38"/>
  <c r="H351" i="38"/>
  <c r="I351" i="38"/>
  <c r="J351" i="38"/>
  <c r="K351" i="38"/>
  <c r="L351" i="38"/>
  <c r="M351" i="38"/>
  <c r="N351" i="38"/>
  <c r="O351" i="38"/>
  <c r="P351" i="38"/>
  <c r="Q351" i="38"/>
  <c r="F352" i="38"/>
  <c r="G352" i="38"/>
  <c r="H352" i="38"/>
  <c r="I352" i="38"/>
  <c r="J352" i="38"/>
  <c r="K352" i="38"/>
  <c r="L352" i="38"/>
  <c r="M352" i="38"/>
  <c r="N352" i="38"/>
  <c r="O352" i="38"/>
  <c r="P352" i="38"/>
  <c r="Q352" i="38"/>
  <c r="E350" i="38"/>
  <c r="E349" i="38"/>
  <c r="E348" i="38"/>
  <c r="E347" i="38"/>
  <c r="F344" i="38"/>
  <c r="G344" i="38"/>
  <c r="H344" i="38"/>
  <c r="I344" i="38"/>
  <c r="J344" i="38"/>
  <c r="K344" i="38"/>
  <c r="L344" i="38"/>
  <c r="M344" i="38"/>
  <c r="N344" i="38"/>
  <c r="O344" i="38"/>
  <c r="P344" i="38"/>
  <c r="Q344" i="38"/>
  <c r="E344" i="38"/>
  <c r="D344" i="38"/>
  <c r="D352" i="38"/>
  <c r="D351" i="38"/>
  <c r="D350" i="38"/>
  <c r="D349" i="38"/>
  <c r="D348" i="38"/>
  <c r="D347" i="38"/>
  <c r="D346" i="38"/>
  <c r="D345" i="38"/>
  <c r="E333" i="38"/>
  <c r="F333" i="38"/>
  <c r="G333" i="38"/>
  <c r="H333" i="38"/>
  <c r="I333" i="38"/>
  <c r="J333" i="38"/>
  <c r="K333" i="38"/>
  <c r="L333" i="38"/>
  <c r="M333" i="38"/>
  <c r="N333" i="38"/>
  <c r="O333" i="38"/>
  <c r="P333" i="38"/>
  <c r="Q333" i="38"/>
  <c r="E334" i="38"/>
  <c r="F334" i="38"/>
  <c r="G334" i="38"/>
  <c r="H334" i="38"/>
  <c r="I334" i="38"/>
  <c r="J334" i="38"/>
  <c r="K334" i="38"/>
  <c r="L334" i="38"/>
  <c r="M334" i="38"/>
  <c r="N334" i="38"/>
  <c r="O334" i="38"/>
  <c r="P334" i="38"/>
  <c r="Q334" i="38"/>
  <c r="E335" i="38"/>
  <c r="F335" i="38"/>
  <c r="G335" i="38"/>
  <c r="H335" i="38"/>
  <c r="I335" i="38"/>
  <c r="J335" i="38"/>
  <c r="K335" i="38"/>
  <c r="L335" i="38"/>
  <c r="M335" i="38"/>
  <c r="N335" i="38"/>
  <c r="O335" i="38"/>
  <c r="P335" i="38"/>
  <c r="Q335" i="38"/>
  <c r="F336" i="38"/>
  <c r="G336" i="38"/>
  <c r="H336" i="38"/>
  <c r="I336" i="38"/>
  <c r="J336" i="38"/>
  <c r="K336" i="38"/>
  <c r="L336" i="38"/>
  <c r="M336" i="38"/>
  <c r="N336" i="38"/>
  <c r="O336" i="38"/>
  <c r="P336" i="38"/>
  <c r="Q336" i="38"/>
  <c r="F338" i="38"/>
  <c r="G338" i="38"/>
  <c r="H338" i="38"/>
  <c r="I338" i="38"/>
  <c r="J338" i="38"/>
  <c r="K338" i="38"/>
  <c r="L338" i="38"/>
  <c r="M338" i="38"/>
  <c r="N338" i="38"/>
  <c r="O338" i="38"/>
  <c r="P338" i="38"/>
  <c r="Q338" i="38"/>
  <c r="E339" i="38"/>
  <c r="F339" i="38"/>
  <c r="G339" i="38"/>
  <c r="H339" i="38"/>
  <c r="I339" i="38"/>
  <c r="J339" i="38"/>
  <c r="K339" i="38"/>
  <c r="L339" i="38"/>
  <c r="M339" i="38"/>
  <c r="N339" i="38"/>
  <c r="O339" i="38"/>
  <c r="P339" i="38"/>
  <c r="Q339" i="38"/>
  <c r="F340" i="38"/>
  <c r="G340" i="38"/>
  <c r="H340" i="38"/>
  <c r="I340" i="38"/>
  <c r="J340" i="38"/>
  <c r="K340" i="38"/>
  <c r="L340" i="38"/>
  <c r="M340" i="38"/>
  <c r="N340" i="38"/>
  <c r="O340" i="38"/>
  <c r="P340" i="38"/>
  <c r="Q340" i="38"/>
  <c r="E342" i="38"/>
  <c r="F342" i="38"/>
  <c r="G342" i="38"/>
  <c r="H342" i="38"/>
  <c r="I342" i="38"/>
  <c r="J342" i="38"/>
  <c r="K342" i="38"/>
  <c r="L342" i="38"/>
  <c r="M342" i="38"/>
  <c r="N342" i="38"/>
  <c r="O342" i="38"/>
  <c r="P342" i="38"/>
  <c r="Q342" i="38"/>
  <c r="D343" i="38"/>
  <c r="D342" i="38"/>
  <c r="D341" i="38"/>
  <c r="D340" i="38"/>
  <c r="D339" i="38"/>
  <c r="D338" i="38"/>
  <c r="D337" i="38"/>
  <c r="D336" i="38"/>
  <c r="D335" i="38"/>
  <c r="D334" i="38"/>
  <c r="D333" i="38"/>
  <c r="F327" i="38"/>
  <c r="G327" i="38"/>
  <c r="H327" i="38"/>
  <c r="I327" i="38"/>
  <c r="J327" i="38"/>
  <c r="K327" i="38"/>
  <c r="L327" i="38"/>
  <c r="M327" i="38"/>
  <c r="N327" i="38"/>
  <c r="O327" i="38"/>
  <c r="P327" i="38"/>
  <c r="Q327" i="38"/>
  <c r="F328" i="38"/>
  <c r="G328" i="38"/>
  <c r="H328" i="38"/>
  <c r="I328" i="38"/>
  <c r="J328" i="38"/>
  <c r="K328" i="38"/>
  <c r="L328" i="38"/>
  <c r="M328" i="38"/>
  <c r="N328" i="38"/>
  <c r="O328" i="38"/>
  <c r="P328" i="38"/>
  <c r="Q328" i="38"/>
  <c r="F329" i="38"/>
  <c r="G329" i="38"/>
  <c r="H329" i="38"/>
  <c r="I329" i="38"/>
  <c r="J329" i="38"/>
  <c r="K329" i="38"/>
  <c r="L329" i="38"/>
  <c r="M329" i="38"/>
  <c r="N329" i="38"/>
  <c r="O329" i="38"/>
  <c r="P329" i="38"/>
  <c r="Q329" i="38"/>
  <c r="F330" i="38"/>
  <c r="G330" i="38"/>
  <c r="H330" i="38"/>
  <c r="I330" i="38"/>
  <c r="J330" i="38"/>
  <c r="K330" i="38"/>
  <c r="L330" i="38"/>
  <c r="M330" i="38"/>
  <c r="N330" i="38"/>
  <c r="O330" i="38"/>
  <c r="P330" i="38"/>
  <c r="Q330" i="38"/>
  <c r="F332" i="38"/>
  <c r="G332" i="38"/>
  <c r="H332" i="38"/>
  <c r="I332" i="38"/>
  <c r="J332" i="38"/>
  <c r="K332" i="38"/>
  <c r="L332" i="38"/>
  <c r="M332" i="38"/>
  <c r="N332" i="38"/>
  <c r="O332" i="38"/>
  <c r="P332" i="38"/>
  <c r="Q332" i="38"/>
  <c r="E330" i="38"/>
  <c r="F326" i="38"/>
  <c r="G326" i="38"/>
  <c r="H326" i="38"/>
  <c r="I326" i="38"/>
  <c r="J326" i="38"/>
  <c r="K326" i="38"/>
  <c r="L326" i="38"/>
  <c r="M326" i="38"/>
  <c r="N326" i="38"/>
  <c r="O326" i="38"/>
  <c r="P326" i="38"/>
  <c r="Q326" i="38"/>
  <c r="D326" i="38"/>
  <c r="D332" i="38"/>
  <c r="D331" i="38"/>
  <c r="D330" i="38"/>
  <c r="D329" i="38"/>
  <c r="D328" i="38"/>
  <c r="D327" i="38"/>
  <c r="F310" i="38"/>
  <c r="G310" i="38"/>
  <c r="H310" i="38"/>
  <c r="I310" i="38"/>
  <c r="J310" i="38"/>
  <c r="K310" i="38"/>
  <c r="L310" i="38"/>
  <c r="M310" i="38"/>
  <c r="N310" i="38"/>
  <c r="O310" i="38"/>
  <c r="P310" i="38"/>
  <c r="Q310" i="38"/>
  <c r="E311" i="38"/>
  <c r="F311" i="38"/>
  <c r="G311" i="38"/>
  <c r="H311" i="38"/>
  <c r="I311" i="38"/>
  <c r="J311" i="38"/>
  <c r="K311" i="38"/>
  <c r="L311" i="38"/>
  <c r="M311" i="38"/>
  <c r="N311" i="38"/>
  <c r="O311" i="38"/>
  <c r="P311" i="38"/>
  <c r="Q311" i="38"/>
  <c r="F312" i="38"/>
  <c r="G312" i="38"/>
  <c r="H312" i="38"/>
  <c r="I312" i="38"/>
  <c r="J312" i="38"/>
  <c r="K312" i="38"/>
  <c r="L312" i="38"/>
  <c r="M312" i="38"/>
  <c r="N312" i="38"/>
  <c r="O312" i="38"/>
  <c r="P312" i="38"/>
  <c r="Q312" i="38"/>
  <c r="F313" i="38"/>
  <c r="G313" i="38"/>
  <c r="H313" i="38"/>
  <c r="I313" i="38"/>
  <c r="J313" i="38"/>
  <c r="K313" i="38"/>
  <c r="L313" i="38"/>
  <c r="M313" i="38"/>
  <c r="N313" i="38"/>
  <c r="O313" i="38"/>
  <c r="P313" i="38"/>
  <c r="Q313" i="38"/>
  <c r="E315" i="38"/>
  <c r="F315" i="38"/>
  <c r="G315" i="38"/>
  <c r="H315" i="38"/>
  <c r="I315" i="38"/>
  <c r="J315" i="38"/>
  <c r="K315" i="38"/>
  <c r="L315" i="38"/>
  <c r="M315" i="38"/>
  <c r="N315" i="38"/>
  <c r="O315" i="38"/>
  <c r="P315" i="38"/>
  <c r="Q315" i="38"/>
  <c r="E316" i="38"/>
  <c r="F316" i="38"/>
  <c r="G316" i="38"/>
  <c r="H316" i="38"/>
  <c r="I316" i="38"/>
  <c r="J316" i="38"/>
  <c r="K316" i="38"/>
  <c r="L316" i="38"/>
  <c r="M316" i="38"/>
  <c r="N316" i="38"/>
  <c r="O316" i="38"/>
  <c r="P316" i="38"/>
  <c r="Q316" i="38"/>
  <c r="E317" i="38"/>
  <c r="F317" i="38"/>
  <c r="G317" i="38"/>
  <c r="H317" i="38"/>
  <c r="I317" i="38"/>
  <c r="J317" i="38"/>
  <c r="K317" i="38"/>
  <c r="L317" i="38"/>
  <c r="M317" i="38"/>
  <c r="N317" i="38"/>
  <c r="O317" i="38"/>
  <c r="P317" i="38"/>
  <c r="Q317" i="38"/>
  <c r="E318" i="38"/>
  <c r="F318" i="38"/>
  <c r="G318" i="38"/>
  <c r="H318" i="38"/>
  <c r="I318" i="38"/>
  <c r="J318" i="38"/>
  <c r="K318" i="38"/>
  <c r="L318" i="38"/>
  <c r="M318" i="38"/>
  <c r="N318" i="38"/>
  <c r="O318" i="38"/>
  <c r="P318" i="38"/>
  <c r="Q318" i="38"/>
  <c r="G319" i="38"/>
  <c r="H319" i="38"/>
  <c r="I319" i="38"/>
  <c r="J319" i="38"/>
  <c r="K319" i="38"/>
  <c r="L319" i="38"/>
  <c r="M319" i="38"/>
  <c r="N319" i="38"/>
  <c r="O319" i="38"/>
  <c r="P319" i="38"/>
  <c r="Q319" i="38"/>
  <c r="E320" i="38"/>
  <c r="F320" i="38"/>
  <c r="G320" i="38"/>
  <c r="H320" i="38"/>
  <c r="I320" i="38"/>
  <c r="J320" i="38"/>
  <c r="K320" i="38"/>
  <c r="L320" i="38"/>
  <c r="M320" i="38"/>
  <c r="N320" i="38"/>
  <c r="O320" i="38"/>
  <c r="P320" i="38"/>
  <c r="Q320" i="38"/>
  <c r="F321" i="38"/>
  <c r="G321" i="38"/>
  <c r="H321" i="38"/>
  <c r="I321" i="38"/>
  <c r="J321" i="38"/>
  <c r="K321" i="38"/>
  <c r="L321" i="38"/>
  <c r="M321" i="38"/>
  <c r="N321" i="38"/>
  <c r="O321" i="38"/>
  <c r="P321" i="38"/>
  <c r="Q321" i="38"/>
  <c r="E323" i="38"/>
  <c r="F323" i="38"/>
  <c r="G323" i="38"/>
  <c r="H323" i="38"/>
  <c r="I323" i="38"/>
  <c r="J323" i="38"/>
  <c r="K323" i="38"/>
  <c r="L323" i="38"/>
  <c r="M323" i="38"/>
  <c r="N323" i="38"/>
  <c r="O323" i="38"/>
  <c r="P323" i="38"/>
  <c r="Q323" i="38"/>
  <c r="F325" i="38"/>
  <c r="G325" i="38"/>
  <c r="H325" i="38"/>
  <c r="I325" i="38"/>
  <c r="J325" i="38"/>
  <c r="K325" i="38"/>
  <c r="L325" i="38"/>
  <c r="M325" i="38"/>
  <c r="N325" i="38"/>
  <c r="O325" i="38"/>
  <c r="P325" i="38"/>
  <c r="Q325" i="38"/>
  <c r="D325" i="38"/>
  <c r="D324" i="38"/>
  <c r="D323" i="38"/>
  <c r="D322" i="38"/>
  <c r="D321" i="38"/>
  <c r="D320" i="38"/>
  <c r="D319" i="38"/>
  <c r="D318" i="38"/>
  <c r="D317" i="38"/>
  <c r="D316" i="38"/>
  <c r="D315" i="38"/>
  <c r="D314" i="38"/>
  <c r="D313" i="38"/>
  <c r="D312" i="38"/>
  <c r="D311" i="38"/>
  <c r="D310" i="38"/>
  <c r="F304" i="38"/>
  <c r="G304" i="38"/>
  <c r="H304" i="38"/>
  <c r="I304" i="38"/>
  <c r="J304" i="38"/>
  <c r="K304" i="38"/>
  <c r="L304" i="38"/>
  <c r="M304" i="38"/>
  <c r="N304" i="38"/>
  <c r="O304" i="38"/>
  <c r="P304" i="38"/>
  <c r="Q304" i="38"/>
  <c r="F305" i="38"/>
  <c r="G305" i="38"/>
  <c r="H305" i="38"/>
  <c r="I305" i="38"/>
  <c r="J305" i="38"/>
  <c r="K305" i="38"/>
  <c r="L305" i="38"/>
  <c r="M305" i="38"/>
  <c r="N305" i="38"/>
  <c r="O305" i="38"/>
  <c r="P305" i="38"/>
  <c r="Q305" i="38"/>
  <c r="F306" i="38"/>
  <c r="G306" i="38"/>
  <c r="H306" i="38"/>
  <c r="I306" i="38"/>
  <c r="J306" i="38"/>
  <c r="K306" i="38"/>
  <c r="L306" i="38"/>
  <c r="M306" i="38"/>
  <c r="N306" i="38"/>
  <c r="O306" i="38"/>
  <c r="P306" i="38"/>
  <c r="Q306" i="38"/>
  <c r="F307" i="38"/>
  <c r="G307" i="38"/>
  <c r="H307" i="38"/>
  <c r="I307" i="38"/>
  <c r="J307" i="38"/>
  <c r="K307" i="38"/>
  <c r="L307" i="38"/>
  <c r="M307" i="38"/>
  <c r="N307" i="38"/>
  <c r="O307" i="38"/>
  <c r="P307" i="38"/>
  <c r="Q307" i="38"/>
  <c r="F308" i="38"/>
  <c r="G308" i="38"/>
  <c r="H308" i="38"/>
  <c r="I308" i="38"/>
  <c r="J308" i="38"/>
  <c r="K308" i="38"/>
  <c r="L308" i="38"/>
  <c r="M308" i="38"/>
  <c r="N308" i="38"/>
  <c r="O308" i="38"/>
  <c r="P308" i="38"/>
  <c r="Q308" i="38"/>
  <c r="F309" i="38"/>
  <c r="G309" i="38"/>
  <c r="H309" i="38"/>
  <c r="I309" i="38"/>
  <c r="J309" i="38"/>
  <c r="K309" i="38"/>
  <c r="L309" i="38"/>
  <c r="M309" i="38"/>
  <c r="N309" i="38"/>
  <c r="O309" i="38"/>
  <c r="P309" i="38"/>
  <c r="Q309" i="38"/>
  <c r="E309" i="38"/>
  <c r="E307" i="38"/>
  <c r="E305" i="38"/>
  <c r="D309" i="38"/>
  <c r="D308" i="38"/>
  <c r="D307" i="38"/>
  <c r="D306" i="38"/>
  <c r="D305" i="38"/>
  <c r="D304" i="38"/>
  <c r="E295" i="38"/>
  <c r="F295" i="38"/>
  <c r="G295" i="38"/>
  <c r="H295" i="38"/>
  <c r="I295" i="38"/>
  <c r="J295" i="38"/>
  <c r="K295" i="38"/>
  <c r="L295" i="38"/>
  <c r="M295" i="38"/>
  <c r="N295" i="38"/>
  <c r="O295" i="38"/>
  <c r="P295" i="38"/>
  <c r="Q295" i="38"/>
  <c r="F297" i="38"/>
  <c r="G297" i="38"/>
  <c r="H297" i="38"/>
  <c r="I297" i="38"/>
  <c r="J297" i="38"/>
  <c r="K297" i="38"/>
  <c r="L297" i="38"/>
  <c r="M297" i="38"/>
  <c r="N297" i="38"/>
  <c r="O297" i="38"/>
  <c r="P297" i="38"/>
  <c r="Q297" i="38"/>
  <c r="F299" i="38"/>
  <c r="G299" i="38"/>
  <c r="H299" i="38"/>
  <c r="I299" i="38"/>
  <c r="J299" i="38"/>
  <c r="K299" i="38"/>
  <c r="L299" i="38"/>
  <c r="M299" i="38"/>
  <c r="N299" i="38"/>
  <c r="O299" i="38"/>
  <c r="P299" i="38"/>
  <c r="Q299" i="38"/>
  <c r="E300" i="38"/>
  <c r="F300" i="38"/>
  <c r="G300" i="38"/>
  <c r="H300" i="38"/>
  <c r="I300" i="38"/>
  <c r="J300" i="38"/>
  <c r="K300" i="38"/>
  <c r="L300" i="38"/>
  <c r="M300" i="38"/>
  <c r="N300" i="38"/>
  <c r="O300" i="38"/>
  <c r="P300" i="38"/>
  <c r="Q300" i="38"/>
  <c r="F301" i="38"/>
  <c r="G301" i="38"/>
  <c r="H301" i="38"/>
  <c r="I301" i="38"/>
  <c r="J301" i="38"/>
  <c r="K301" i="38"/>
  <c r="L301" i="38"/>
  <c r="M301" i="38"/>
  <c r="N301" i="38"/>
  <c r="O301" i="38"/>
  <c r="P301" i="38"/>
  <c r="Q301" i="38"/>
  <c r="E303" i="38"/>
  <c r="F303" i="38"/>
  <c r="G303" i="38"/>
  <c r="H303" i="38"/>
  <c r="I303" i="38"/>
  <c r="J303" i="38"/>
  <c r="K303" i="38"/>
  <c r="L303" i="38"/>
  <c r="M303" i="38"/>
  <c r="N303" i="38"/>
  <c r="O303" i="38"/>
  <c r="P303" i="38"/>
  <c r="Q303" i="38"/>
  <c r="D303" i="38"/>
  <c r="D302" i="38"/>
  <c r="D301" i="38"/>
  <c r="D300" i="38"/>
  <c r="D299" i="38"/>
  <c r="D298" i="38"/>
  <c r="D297" i="38"/>
  <c r="D296" i="38"/>
  <c r="D295" i="38"/>
  <c r="M287" i="38"/>
  <c r="E288" i="38"/>
  <c r="F288" i="38"/>
  <c r="G288" i="38"/>
  <c r="H288" i="38"/>
  <c r="I288" i="38"/>
  <c r="J288" i="38"/>
  <c r="K288" i="38"/>
  <c r="L288" i="38"/>
  <c r="M288" i="38"/>
  <c r="N288" i="38"/>
  <c r="O288" i="38"/>
  <c r="P288" i="38"/>
  <c r="Q288" i="38"/>
  <c r="E290" i="38"/>
  <c r="F290" i="38"/>
  <c r="G290" i="38"/>
  <c r="H290" i="38"/>
  <c r="I290" i="38"/>
  <c r="J290" i="38"/>
  <c r="K290" i="38"/>
  <c r="L290" i="38"/>
  <c r="M290" i="38"/>
  <c r="N290" i="38"/>
  <c r="O290" i="38"/>
  <c r="P290" i="38"/>
  <c r="Q290" i="38"/>
  <c r="F291" i="38"/>
  <c r="G291" i="38"/>
  <c r="H291" i="38"/>
  <c r="I291" i="38"/>
  <c r="J291" i="38"/>
  <c r="K291" i="38"/>
  <c r="L291" i="38"/>
  <c r="M291" i="38"/>
  <c r="N291" i="38"/>
  <c r="O291" i="38"/>
  <c r="P291" i="38"/>
  <c r="Q291" i="38"/>
  <c r="F293" i="38"/>
  <c r="G293" i="38"/>
  <c r="H293" i="38"/>
  <c r="I293" i="38"/>
  <c r="K293" i="38"/>
  <c r="L293" i="38"/>
  <c r="M293" i="38"/>
  <c r="N293" i="38"/>
  <c r="O293" i="38"/>
  <c r="P293" i="38"/>
  <c r="Q293" i="38"/>
  <c r="D294" i="38"/>
  <c r="D293" i="38"/>
  <c r="D291" i="38"/>
  <c r="D292" i="38"/>
  <c r="D290" i="38"/>
  <c r="D289" i="38"/>
  <c r="D288" i="38"/>
  <c r="D287" i="38"/>
  <c r="F286" i="38"/>
  <c r="G286" i="38"/>
  <c r="H286" i="38"/>
  <c r="I286" i="38"/>
  <c r="J286" i="38"/>
  <c r="K286" i="38"/>
  <c r="L286" i="38"/>
  <c r="M286" i="38"/>
  <c r="N286" i="38"/>
  <c r="O286" i="38"/>
  <c r="P286" i="38"/>
  <c r="Q286" i="38"/>
  <c r="D286" i="38"/>
  <c r="Q285" i="38"/>
  <c r="P285" i="38"/>
  <c r="O285" i="38"/>
  <c r="N285" i="38"/>
  <c r="M285" i="38"/>
  <c r="L285" i="38"/>
  <c r="K285" i="38"/>
  <c r="J285" i="38"/>
  <c r="I285" i="38"/>
  <c r="H285" i="38"/>
  <c r="G285" i="38"/>
  <c r="F285" i="38"/>
  <c r="E285" i="38"/>
  <c r="Q283" i="38"/>
  <c r="P283" i="38"/>
  <c r="N283" i="38"/>
  <c r="L283" i="38"/>
  <c r="J283" i="38"/>
  <c r="H283" i="38"/>
  <c r="F283" i="38"/>
  <c r="Q281" i="38"/>
  <c r="P281" i="38"/>
  <c r="N281" i="38"/>
  <c r="M281" i="38"/>
  <c r="L281" i="38"/>
  <c r="K281" i="38"/>
  <c r="I281" i="38"/>
  <c r="H281" i="38"/>
  <c r="G281" i="38"/>
  <c r="F281" i="38"/>
  <c r="Q280" i="38"/>
  <c r="P280" i="38"/>
  <c r="O280" i="38"/>
  <c r="N280" i="38"/>
  <c r="M280" i="38"/>
  <c r="L280" i="38"/>
  <c r="K280" i="38"/>
  <c r="J280" i="38"/>
  <c r="I280" i="38"/>
  <c r="H280" i="38"/>
  <c r="G280" i="38"/>
  <c r="F280" i="38"/>
  <c r="E280" i="38"/>
  <c r="D285" i="38"/>
  <c r="D284" i="38"/>
  <c r="D283" i="38"/>
  <c r="D282" i="38"/>
  <c r="D281" i="38"/>
  <c r="D280" i="38"/>
  <c r="D279" i="38"/>
  <c r="Q278" i="38"/>
  <c r="P278" i="38"/>
  <c r="O278" i="38"/>
  <c r="N278" i="38"/>
  <c r="M278" i="38"/>
  <c r="L278" i="38"/>
  <c r="K278" i="38"/>
  <c r="J278" i="38"/>
  <c r="I278" i="38"/>
  <c r="H278" i="38"/>
  <c r="G278" i="38"/>
  <c r="F278" i="38"/>
  <c r="E278" i="38"/>
  <c r="D278" i="38"/>
  <c r="Q277" i="38"/>
  <c r="P277" i="38"/>
  <c r="O277" i="38"/>
  <c r="N277" i="38"/>
  <c r="M277" i="38"/>
  <c r="L277" i="38"/>
  <c r="I277" i="38"/>
  <c r="H277" i="38"/>
  <c r="G277" i="38"/>
  <c r="F277" i="38"/>
  <c r="D277" i="38"/>
  <c r="D276" i="38"/>
  <c r="Q276" i="38"/>
  <c r="P276" i="38"/>
  <c r="O276" i="38"/>
  <c r="N276" i="38"/>
  <c r="M276" i="38"/>
  <c r="L276" i="38"/>
  <c r="K276" i="38"/>
  <c r="J276" i="38"/>
  <c r="I276" i="38"/>
  <c r="H276" i="38"/>
  <c r="G276" i="38"/>
  <c r="F276" i="38"/>
  <c r="D272" i="38"/>
  <c r="E272" i="38"/>
  <c r="F272" i="38"/>
  <c r="G272" i="38"/>
  <c r="H272" i="38"/>
  <c r="I272" i="38"/>
  <c r="J272" i="38"/>
  <c r="K272" i="38"/>
  <c r="L272" i="38"/>
  <c r="M272" i="38"/>
  <c r="N272" i="38"/>
  <c r="O272" i="38"/>
  <c r="P272" i="38"/>
  <c r="Q272" i="38"/>
  <c r="D273" i="38"/>
  <c r="D274" i="38"/>
  <c r="E274" i="38"/>
  <c r="D275" i="38"/>
  <c r="E275" i="38"/>
  <c r="F275" i="38"/>
  <c r="G275" i="38"/>
  <c r="H275" i="38"/>
  <c r="I275" i="38"/>
  <c r="J275" i="38"/>
  <c r="K275" i="38"/>
  <c r="L275" i="38"/>
  <c r="M275" i="38"/>
  <c r="N275" i="38"/>
  <c r="O275" i="38"/>
  <c r="P275" i="38"/>
  <c r="Q275" i="38"/>
  <c r="D267" i="38"/>
  <c r="D268" i="38"/>
  <c r="F268" i="38"/>
  <c r="G268" i="38"/>
  <c r="H268" i="38"/>
  <c r="I268" i="38"/>
  <c r="J268" i="38"/>
  <c r="K268" i="38"/>
  <c r="L268" i="38"/>
  <c r="M268" i="38"/>
  <c r="N268" i="38"/>
  <c r="O268" i="38"/>
  <c r="P268" i="38"/>
  <c r="Q268" i="38"/>
  <c r="D269" i="38"/>
  <c r="F269" i="38"/>
  <c r="G269" i="38"/>
  <c r="H269" i="38"/>
  <c r="I269" i="38"/>
  <c r="J269" i="38"/>
  <c r="K269" i="38"/>
  <c r="L269" i="38"/>
  <c r="M269" i="38"/>
  <c r="N269" i="38"/>
  <c r="O269" i="38"/>
  <c r="P269" i="38"/>
  <c r="Q269" i="38"/>
  <c r="D270" i="38"/>
  <c r="E270" i="38"/>
  <c r="F270" i="38"/>
  <c r="G270" i="38"/>
  <c r="H270" i="38"/>
  <c r="I270" i="38"/>
  <c r="J270" i="38"/>
  <c r="K270" i="38"/>
  <c r="L270" i="38"/>
  <c r="M270" i="38"/>
  <c r="N270" i="38"/>
  <c r="O270" i="38"/>
  <c r="P270" i="38"/>
  <c r="Q270" i="38"/>
  <c r="D271" i="38"/>
  <c r="Q266" i="38"/>
  <c r="P266" i="38"/>
  <c r="O266" i="38"/>
  <c r="N266" i="38"/>
  <c r="M266" i="38"/>
  <c r="L266" i="38"/>
  <c r="K266" i="38"/>
  <c r="J266" i="38"/>
  <c r="I266" i="38"/>
  <c r="H266" i="38"/>
  <c r="G266" i="38"/>
  <c r="F266" i="38"/>
  <c r="E266" i="38"/>
  <c r="D266" i="38"/>
  <c r="Q265" i="38"/>
  <c r="P265" i="38"/>
  <c r="O265" i="38"/>
  <c r="N265" i="38"/>
  <c r="M265" i="38"/>
  <c r="L265" i="38"/>
  <c r="K265" i="38"/>
  <c r="J265" i="38"/>
  <c r="I265" i="38"/>
  <c r="H265" i="38"/>
  <c r="G265" i="38"/>
  <c r="F265" i="38"/>
  <c r="D265" i="38"/>
  <c r="D264" i="38"/>
  <c r="D259" i="38"/>
  <c r="D257" i="38"/>
  <c r="D240" i="38"/>
  <c r="D231" i="38"/>
  <c r="D230" i="38"/>
  <c r="D221" i="38"/>
  <c r="D194" i="38"/>
  <c r="D193" i="38"/>
  <c r="D183" i="38"/>
  <c r="D170" i="38"/>
  <c r="O264" i="38"/>
  <c r="E264" i="38"/>
  <c r="B264" i="38"/>
  <c r="E263" i="38"/>
  <c r="C263" i="38"/>
  <c r="B263" i="38"/>
  <c r="C262" i="38"/>
  <c r="B262" i="38"/>
  <c r="C261" i="38"/>
  <c r="B261" i="38"/>
  <c r="C260" i="38"/>
  <c r="B260" i="38"/>
  <c r="B259" i="38"/>
  <c r="E258" i="38"/>
  <c r="B258" i="38"/>
  <c r="E257" i="38"/>
  <c r="B257" i="38"/>
  <c r="E256" i="38"/>
  <c r="C256" i="38"/>
  <c r="B256" i="38"/>
  <c r="E255" i="38"/>
  <c r="C255" i="38"/>
  <c r="B255" i="38"/>
  <c r="E254" i="38"/>
  <c r="B254" i="38"/>
  <c r="E253" i="38"/>
  <c r="B253" i="38"/>
  <c r="E252" i="38"/>
  <c r="B252" i="38"/>
  <c r="E251" i="38"/>
  <c r="C251" i="38"/>
  <c r="B251" i="38"/>
  <c r="E250" i="38"/>
  <c r="C250" i="38"/>
  <c r="B250" i="38"/>
  <c r="E249" i="38"/>
  <c r="B249" i="38"/>
  <c r="E248" i="38"/>
  <c r="B248" i="38"/>
  <c r="E247" i="38"/>
  <c r="B247" i="38"/>
  <c r="E246" i="38"/>
  <c r="B246" i="38"/>
  <c r="E245" i="38"/>
  <c r="C245" i="38"/>
  <c r="B245" i="38"/>
  <c r="E244" i="38"/>
  <c r="C244" i="38"/>
  <c r="B244" i="38"/>
  <c r="C243" i="38"/>
  <c r="B243" i="38"/>
  <c r="E242" i="38"/>
  <c r="C242" i="38"/>
  <c r="B242" i="38"/>
  <c r="E241" i="38"/>
  <c r="C241" i="38"/>
  <c r="B241" i="38"/>
  <c r="Q240" i="38"/>
  <c r="P240" i="38"/>
  <c r="O240" i="38"/>
  <c r="N240" i="38"/>
  <c r="M240" i="38"/>
  <c r="L240" i="38"/>
  <c r="K240" i="38"/>
  <c r="J240" i="38"/>
  <c r="I240" i="38"/>
  <c r="H240" i="38"/>
  <c r="G240" i="38"/>
  <c r="F240" i="38"/>
  <c r="B240" i="38"/>
  <c r="E239" i="38"/>
  <c r="B239" i="38"/>
  <c r="E238" i="38"/>
  <c r="B238" i="38"/>
  <c r="E237" i="38"/>
  <c r="C237" i="38"/>
  <c r="B237" i="38"/>
  <c r="E236" i="38"/>
  <c r="B236" i="38"/>
  <c r="E235" i="38"/>
  <c r="C235" i="38"/>
  <c r="B235" i="38"/>
  <c r="E234" i="38"/>
  <c r="C234" i="38"/>
  <c r="B234" i="38"/>
  <c r="E233" i="38"/>
  <c r="C233" i="38"/>
  <c r="B233" i="38"/>
  <c r="E232" i="38"/>
  <c r="B232" i="38"/>
  <c r="E231" i="38"/>
  <c r="B231" i="38"/>
  <c r="E230" i="38"/>
  <c r="B230" i="38"/>
  <c r="E229" i="38"/>
  <c r="C229" i="38"/>
  <c r="B229" i="38"/>
  <c r="E228" i="38"/>
  <c r="C228" i="38"/>
  <c r="B228" i="38"/>
  <c r="E227" i="38"/>
  <c r="B227" i="38"/>
  <c r="E226" i="38"/>
  <c r="C226" i="38"/>
  <c r="B226" i="38"/>
  <c r="E225" i="38"/>
  <c r="C225" i="38"/>
  <c r="B225" i="38"/>
  <c r="E224" i="38"/>
  <c r="C224" i="38"/>
  <c r="B224" i="38"/>
  <c r="E223" i="38"/>
  <c r="C223" i="38"/>
  <c r="B223" i="38"/>
  <c r="E222" i="38"/>
  <c r="C222" i="38"/>
  <c r="B222" i="38"/>
  <c r="E221" i="38"/>
  <c r="B221" i="38"/>
  <c r="E220" i="38"/>
  <c r="C220" i="38"/>
  <c r="B220" i="38"/>
  <c r="E219" i="38"/>
  <c r="C219" i="38"/>
  <c r="B219" i="38"/>
  <c r="E218" i="38"/>
  <c r="C218" i="38"/>
  <c r="B218" i="38"/>
  <c r="E217" i="38"/>
  <c r="C217" i="38"/>
  <c r="B217" i="38"/>
  <c r="E216" i="38"/>
  <c r="C216" i="38"/>
  <c r="B216" i="38"/>
  <c r="E215" i="38"/>
  <c r="C215" i="38"/>
  <c r="B215" i="38"/>
  <c r="E214" i="38"/>
  <c r="B214" i="38"/>
  <c r="E213" i="38"/>
  <c r="B213" i="38"/>
  <c r="E212" i="38"/>
  <c r="C212" i="38"/>
  <c r="B212" i="38"/>
  <c r="E211" i="38"/>
  <c r="C211" i="38"/>
  <c r="B211" i="38"/>
  <c r="E210" i="38"/>
  <c r="B210" i="38"/>
  <c r="E209" i="38"/>
  <c r="C209" i="38"/>
  <c r="B209" i="38"/>
  <c r="E208" i="38"/>
  <c r="C208" i="38"/>
  <c r="B208" i="38"/>
  <c r="E207" i="38"/>
  <c r="C207" i="38"/>
  <c r="B207" i="38"/>
  <c r="E206" i="38"/>
  <c r="C206" i="38"/>
  <c r="B206" i="38"/>
  <c r="E205" i="38"/>
  <c r="C205" i="38"/>
  <c r="B205" i="38"/>
  <c r="E204" i="38"/>
  <c r="C204" i="38"/>
  <c r="B204" i="38"/>
  <c r="E203" i="38"/>
  <c r="C203" i="38"/>
  <c r="B203" i="38"/>
  <c r="E202" i="38"/>
  <c r="C202" i="38"/>
  <c r="B202" i="38"/>
  <c r="E201" i="38"/>
  <c r="C201" i="38"/>
  <c r="B201" i="38"/>
  <c r="E200" i="38"/>
  <c r="C200" i="38"/>
  <c r="B200" i="38"/>
  <c r="E199" i="38"/>
  <c r="C199" i="38"/>
  <c r="B199" i="38"/>
  <c r="Q198" i="38"/>
  <c r="P198" i="38"/>
  <c r="O198" i="38"/>
  <c r="N198" i="38"/>
  <c r="M198" i="38"/>
  <c r="L198" i="38"/>
  <c r="K198" i="38"/>
  <c r="J198" i="38"/>
  <c r="I198" i="38"/>
  <c r="H198" i="38"/>
  <c r="G198" i="38"/>
  <c r="F198" i="38"/>
  <c r="C198" i="38"/>
  <c r="B198" i="38"/>
  <c r="E197" i="38"/>
  <c r="C197" i="38"/>
  <c r="B197" i="38"/>
  <c r="E196" i="38"/>
  <c r="C196" i="38"/>
  <c r="B196" i="38"/>
  <c r="E195" i="38"/>
  <c r="C195" i="38"/>
  <c r="B195" i="38"/>
  <c r="B194" i="38"/>
  <c r="E193" i="38"/>
  <c r="B193" i="38"/>
  <c r="E192" i="38"/>
  <c r="B192" i="38"/>
  <c r="E191" i="38"/>
  <c r="D191" i="38"/>
  <c r="B191" i="38"/>
  <c r="E190" i="38"/>
  <c r="B190" i="38"/>
  <c r="E189" i="38"/>
  <c r="D189" i="38"/>
  <c r="B189" i="38"/>
  <c r="E188" i="38"/>
  <c r="D188" i="38"/>
  <c r="B188" i="38"/>
  <c r="E187" i="38"/>
  <c r="B187" i="38"/>
  <c r="E186" i="38"/>
  <c r="B186" i="38"/>
  <c r="E185" i="38"/>
  <c r="D185" i="38"/>
  <c r="B185" i="38"/>
  <c r="E184" i="38"/>
  <c r="D184" i="38"/>
  <c r="B184" i="38"/>
  <c r="E183" i="38"/>
  <c r="B183" i="38"/>
  <c r="E182" i="38"/>
  <c r="B182" i="38"/>
  <c r="E181" i="38"/>
  <c r="D181" i="38"/>
  <c r="B181" i="38"/>
  <c r="E180" i="38"/>
  <c r="D180" i="38"/>
  <c r="B180" i="38"/>
  <c r="Q179" i="38"/>
  <c r="P179" i="38"/>
  <c r="O179" i="38"/>
  <c r="N179" i="38"/>
  <c r="M179" i="38"/>
  <c r="L179" i="38"/>
  <c r="K179" i="38"/>
  <c r="J179" i="38"/>
  <c r="I179" i="38"/>
  <c r="H179" i="38"/>
  <c r="G179" i="38"/>
  <c r="F179" i="38"/>
  <c r="D179" i="38"/>
  <c r="B179" i="38"/>
  <c r="E178" i="38"/>
  <c r="D178" i="38"/>
  <c r="B178" i="38"/>
  <c r="E177" i="38"/>
  <c r="D177" i="38"/>
  <c r="B177" i="38"/>
  <c r="E176" i="38"/>
  <c r="D176" i="38"/>
  <c r="B176" i="38"/>
  <c r="E175" i="38"/>
  <c r="D175" i="38"/>
  <c r="B175" i="38"/>
  <c r="E174" i="38"/>
  <c r="B174" i="38"/>
  <c r="E172" i="38"/>
  <c r="D172" i="38"/>
  <c r="B172" i="38"/>
  <c r="E171" i="38"/>
  <c r="D171" i="38"/>
  <c r="B171" i="38"/>
  <c r="E170" i="38"/>
  <c r="B170" i="38"/>
  <c r="B169" i="38"/>
  <c r="B168" i="38"/>
  <c r="B166" i="38"/>
  <c r="B164" i="38"/>
  <c r="B163" i="38"/>
  <c r="B162" i="38"/>
  <c r="B161" i="38"/>
  <c r="B160" i="38"/>
  <c r="B159" i="38"/>
  <c r="B158" i="38"/>
  <c r="B157" i="38"/>
  <c r="B156" i="38"/>
  <c r="B155" i="38"/>
  <c r="B154" i="38"/>
  <c r="B153" i="38"/>
  <c r="B152" i="38"/>
  <c r="B151" i="38"/>
  <c r="B150" i="38"/>
  <c r="B149" i="38"/>
  <c r="B148" i="38"/>
  <c r="B147" i="38"/>
  <c r="B146" i="38"/>
  <c r="B145" i="38"/>
  <c r="B144" i="38"/>
  <c r="B143" i="38"/>
  <c r="B142" i="38"/>
  <c r="B141" i="38"/>
  <c r="B140" i="38"/>
  <c r="B139" i="38"/>
  <c r="B138" i="38"/>
  <c r="B137" i="38"/>
  <c r="B136" i="38"/>
  <c r="B135" i="38"/>
  <c r="B134" i="38"/>
  <c r="B133" i="38"/>
  <c r="B132" i="38"/>
  <c r="B131" i="38"/>
  <c r="B130" i="38"/>
  <c r="B129" i="38"/>
  <c r="B128" i="38"/>
  <c r="B127" i="38"/>
  <c r="B126" i="38"/>
  <c r="B125" i="38"/>
  <c r="B124" i="38"/>
  <c r="B123" i="38"/>
  <c r="B122" i="38"/>
  <c r="B121" i="38"/>
  <c r="B120" i="38"/>
  <c r="B119" i="38"/>
  <c r="B118" i="38"/>
  <c r="B117" i="38"/>
  <c r="B116" i="38"/>
  <c r="B115" i="38"/>
  <c r="B114" i="38"/>
  <c r="B113" i="38"/>
  <c r="B112" i="38"/>
  <c r="B111" i="38"/>
  <c r="B110" i="38"/>
  <c r="B109" i="38"/>
  <c r="B108" i="38"/>
  <c r="B107" i="38"/>
  <c r="B106" i="38"/>
  <c r="B105" i="38"/>
  <c r="B104" i="38"/>
  <c r="B103" i="38"/>
  <c r="B102" i="38"/>
  <c r="B101" i="38"/>
  <c r="B100" i="38"/>
  <c r="B99" i="38"/>
  <c r="B98" i="38"/>
  <c r="B97" i="38"/>
  <c r="B96" i="38"/>
  <c r="B95" i="38"/>
  <c r="B94" i="38"/>
  <c r="B93" i="38"/>
  <c r="B92" i="38"/>
  <c r="B91" i="38"/>
  <c r="B90" i="38"/>
  <c r="B89" i="38"/>
  <c r="B88" i="38"/>
  <c r="B87" i="38"/>
  <c r="B86" i="38"/>
  <c r="B85" i="38"/>
  <c r="B84" i="38"/>
  <c r="B83" i="38"/>
  <c r="B82" i="38"/>
  <c r="B81" i="38"/>
  <c r="B80" i="38"/>
  <c r="B79" i="38"/>
  <c r="B78" i="38"/>
  <c r="B77" i="38"/>
  <c r="B76" i="38"/>
  <c r="B75" i="38"/>
  <c r="B74" i="38"/>
  <c r="B73" i="38"/>
  <c r="B72" i="38"/>
  <c r="B71" i="38"/>
  <c r="B70" i="38"/>
  <c r="B69" i="38"/>
  <c r="B68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69" i="38"/>
  <c r="D68" i="38"/>
  <c r="E68" i="38"/>
  <c r="Q22" i="38"/>
  <c r="P22" i="38"/>
  <c r="O22" i="38"/>
  <c r="N22" i="38"/>
  <c r="M22" i="38"/>
  <c r="L22" i="38"/>
  <c r="K22" i="38"/>
  <c r="J22" i="38"/>
  <c r="I22" i="38"/>
  <c r="H22" i="38"/>
  <c r="G22" i="38"/>
  <c r="Q12" i="38"/>
  <c r="P12" i="38"/>
  <c r="O12" i="38"/>
  <c r="N12" i="38"/>
  <c r="M12" i="38"/>
  <c r="L12" i="38"/>
  <c r="K12" i="38"/>
  <c r="J12" i="38"/>
  <c r="I12" i="38"/>
  <c r="H12" i="38"/>
  <c r="G12" i="38"/>
  <c r="F22" i="38"/>
  <c r="F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12" i="38"/>
  <c r="E169" i="38"/>
  <c r="E168" i="38"/>
  <c r="E163" i="38"/>
  <c r="E162" i="38"/>
  <c r="E161" i="38"/>
  <c r="E160" i="38"/>
  <c r="E159" i="38"/>
  <c r="E158" i="38"/>
  <c r="E157" i="38"/>
  <c r="E156" i="38"/>
  <c r="E155" i="38"/>
  <c r="E154" i="38"/>
  <c r="E153" i="38"/>
  <c r="E152" i="38"/>
  <c r="E151" i="38"/>
  <c r="E150" i="38"/>
  <c r="E149" i="38"/>
  <c r="E147" i="38"/>
  <c r="E146" i="38"/>
  <c r="Q145" i="38"/>
  <c r="P145" i="38"/>
  <c r="O145" i="38"/>
  <c r="N145" i="38"/>
  <c r="M145" i="38"/>
  <c r="L145" i="38"/>
  <c r="K145" i="38"/>
  <c r="J145" i="38"/>
  <c r="I145" i="38"/>
  <c r="H145" i="38"/>
  <c r="G145" i="38"/>
  <c r="F145" i="38"/>
  <c r="E144" i="38"/>
  <c r="E143" i="38"/>
  <c r="E142" i="38"/>
  <c r="E141" i="38"/>
  <c r="E140" i="38"/>
  <c r="E139" i="38"/>
  <c r="E138" i="38"/>
  <c r="E137" i="38"/>
  <c r="E136" i="38"/>
  <c r="E135" i="38"/>
  <c r="E134" i="38"/>
  <c r="E133" i="38"/>
  <c r="E132" i="38"/>
  <c r="E131" i="38"/>
  <c r="E130" i="38"/>
  <c r="E129" i="38"/>
  <c r="E128" i="38"/>
  <c r="E127" i="38"/>
  <c r="Q126" i="38"/>
  <c r="P126" i="38"/>
  <c r="O126" i="38"/>
  <c r="N126" i="38"/>
  <c r="M126" i="38"/>
  <c r="L126" i="38"/>
  <c r="K126" i="38"/>
  <c r="J126" i="38"/>
  <c r="I126" i="38"/>
  <c r="H126" i="38"/>
  <c r="G126" i="38"/>
  <c r="E125" i="38"/>
  <c r="Q124" i="38"/>
  <c r="P124" i="38"/>
  <c r="O124" i="38"/>
  <c r="N124" i="38"/>
  <c r="M124" i="38"/>
  <c r="L124" i="38"/>
  <c r="K124" i="38"/>
  <c r="J124" i="38"/>
  <c r="I124" i="38"/>
  <c r="H124" i="38"/>
  <c r="G124" i="38"/>
  <c r="F124" i="38"/>
  <c r="E123" i="38"/>
  <c r="E122" i="38"/>
  <c r="E121" i="38"/>
  <c r="E120" i="38"/>
  <c r="E119" i="38"/>
  <c r="E118" i="38"/>
  <c r="E117" i="38"/>
  <c r="E116" i="38"/>
  <c r="E115" i="38"/>
  <c r="E114" i="38"/>
  <c r="E113" i="38"/>
  <c r="E112" i="38"/>
  <c r="E111" i="38"/>
  <c r="E110" i="38"/>
  <c r="E109" i="38"/>
  <c r="E108" i="38"/>
  <c r="E107" i="38"/>
  <c r="E106" i="38"/>
  <c r="E105" i="38"/>
  <c r="E104" i="38"/>
  <c r="Q103" i="38"/>
  <c r="P103" i="38"/>
  <c r="O103" i="38"/>
  <c r="N103" i="38"/>
  <c r="M103" i="38"/>
  <c r="L103" i="38"/>
  <c r="K103" i="38"/>
  <c r="J103" i="38"/>
  <c r="I103" i="38"/>
  <c r="H103" i="38"/>
  <c r="G103" i="38"/>
  <c r="F103" i="38"/>
  <c r="E103" i="38"/>
  <c r="E102" i="38"/>
  <c r="E101" i="38"/>
  <c r="E100" i="38"/>
  <c r="E98" i="38"/>
  <c r="E97" i="38"/>
  <c r="E96" i="38"/>
  <c r="E95" i="38"/>
  <c r="E94" i="38"/>
  <c r="E93" i="38"/>
  <c r="E92" i="38"/>
  <c r="E91" i="38"/>
  <c r="E90" i="38"/>
  <c r="E89" i="38"/>
  <c r="E88" i="38"/>
  <c r="E87" i="38"/>
  <c r="E86" i="38"/>
  <c r="E85" i="38"/>
  <c r="Q84" i="38"/>
  <c r="P84" i="38"/>
  <c r="O84" i="38"/>
  <c r="N84" i="38"/>
  <c r="M84" i="38"/>
  <c r="L84" i="38"/>
  <c r="K84" i="38"/>
  <c r="J84" i="38"/>
  <c r="I84" i="38"/>
  <c r="H84" i="38"/>
  <c r="G84" i="38"/>
  <c r="F84" i="38"/>
  <c r="E83" i="38"/>
  <c r="E82" i="38"/>
  <c r="E81" i="38"/>
  <c r="E80" i="38"/>
  <c r="E79" i="38"/>
  <c r="E77" i="38"/>
  <c r="E76" i="38"/>
  <c r="E75" i="38"/>
  <c r="E74" i="38"/>
  <c r="E73" i="38"/>
  <c r="E72" i="38"/>
  <c r="E71" i="38"/>
  <c r="E70" i="38"/>
  <c r="E69" i="38"/>
  <c r="E67" i="38"/>
  <c r="D67" i="38"/>
  <c r="B67" i="38"/>
  <c r="E66" i="38"/>
  <c r="D66" i="38"/>
  <c r="B66" i="38"/>
  <c r="Q65" i="38"/>
  <c r="P65" i="38"/>
  <c r="O65" i="38"/>
  <c r="N65" i="38"/>
  <c r="M65" i="38"/>
  <c r="L65" i="38"/>
  <c r="K65" i="38"/>
  <c r="J65" i="38"/>
  <c r="I65" i="38"/>
  <c r="E64" i="38"/>
  <c r="B64" i="38"/>
  <c r="E63" i="38"/>
  <c r="B63" i="38"/>
  <c r="E62" i="38"/>
  <c r="B62" i="38"/>
  <c r="E61" i="38"/>
  <c r="E60" i="38"/>
  <c r="E59" i="38"/>
  <c r="B59" i="38"/>
  <c r="E58" i="38"/>
  <c r="B58" i="38"/>
  <c r="E57" i="38"/>
  <c r="B57" i="38"/>
  <c r="E56" i="38"/>
  <c r="B56" i="38"/>
  <c r="E55" i="38"/>
  <c r="B55" i="38"/>
  <c r="E54" i="38"/>
  <c r="B54" i="38"/>
  <c r="E53" i="38"/>
  <c r="B53" i="38"/>
  <c r="E52" i="38"/>
  <c r="B52" i="38"/>
  <c r="E51" i="38"/>
  <c r="B51" i="38"/>
  <c r="E50" i="38"/>
  <c r="B50" i="38"/>
  <c r="E49" i="38"/>
  <c r="B49" i="38"/>
  <c r="E48" i="38"/>
  <c r="B48" i="38"/>
  <c r="E47" i="38"/>
  <c r="B47" i="38"/>
  <c r="E46" i="38"/>
  <c r="B46" i="38"/>
  <c r="E45" i="38"/>
  <c r="E44" i="38"/>
  <c r="E43" i="38"/>
  <c r="E42" i="38"/>
  <c r="E41" i="38"/>
  <c r="E40" i="38"/>
  <c r="E39" i="38"/>
  <c r="E38" i="38"/>
  <c r="E37" i="38"/>
  <c r="B37" i="38"/>
  <c r="E36" i="38"/>
  <c r="B36" i="38"/>
  <c r="E35" i="38"/>
  <c r="B35" i="38"/>
  <c r="E34" i="38"/>
  <c r="B34" i="38"/>
  <c r="E33" i="38"/>
  <c r="E32" i="38"/>
  <c r="B32" i="38"/>
  <c r="E31" i="38"/>
  <c r="B31" i="38"/>
  <c r="E30" i="38"/>
  <c r="B30" i="38"/>
  <c r="E29" i="38"/>
  <c r="B29" i="38"/>
  <c r="E28" i="38"/>
  <c r="E27" i="38"/>
  <c r="B27" i="38"/>
  <c r="E26" i="38"/>
  <c r="E25" i="38"/>
  <c r="B25" i="38"/>
  <c r="E24" i="38"/>
  <c r="B24" i="38"/>
  <c r="E23" i="38"/>
  <c r="B23" i="38"/>
  <c r="B22" i="38"/>
  <c r="E21" i="38"/>
  <c r="B21" i="38"/>
  <c r="E20" i="38"/>
  <c r="B20" i="38"/>
  <c r="E19" i="38"/>
  <c r="B19" i="38"/>
  <c r="E18" i="38"/>
  <c r="B18" i="38"/>
  <c r="E17" i="38"/>
  <c r="E16" i="38"/>
  <c r="B16" i="38"/>
  <c r="E15" i="38"/>
  <c r="B15" i="38"/>
  <c r="E14" i="38"/>
  <c r="B14" i="38"/>
  <c r="E13" i="38"/>
  <c r="B13" i="38"/>
  <c r="B12" i="38"/>
  <c r="B3" i="38"/>
  <c r="C2" i="38"/>
  <c r="Q2" i="38"/>
  <c r="P2" i="38"/>
  <c r="O2" i="38"/>
  <c r="N2" i="38"/>
  <c r="M2" i="38"/>
  <c r="L2" i="38"/>
  <c r="K2" i="38"/>
  <c r="J2" i="38"/>
  <c r="I2" i="38"/>
  <c r="H2" i="38"/>
  <c r="G2" i="38"/>
  <c r="F2" i="38"/>
  <c r="D11" i="38"/>
  <c r="E11" i="38"/>
  <c r="F11" i="38"/>
  <c r="G11" i="38"/>
  <c r="H11" i="38"/>
  <c r="I11" i="38"/>
  <c r="J11" i="38"/>
  <c r="K11" i="38"/>
  <c r="L11" i="38"/>
  <c r="M11" i="38"/>
  <c r="N11" i="38"/>
  <c r="O11" i="38"/>
  <c r="P11" i="38"/>
  <c r="Q11" i="38"/>
  <c r="D4" i="38"/>
  <c r="F4" i="38"/>
  <c r="G4" i="38"/>
  <c r="H4" i="38"/>
  <c r="I4" i="38"/>
  <c r="J4" i="38"/>
  <c r="K4" i="38"/>
  <c r="L4" i="38"/>
  <c r="M4" i="38"/>
  <c r="N4" i="38"/>
  <c r="O4" i="38"/>
  <c r="P4" i="38"/>
  <c r="Q4" i="38"/>
  <c r="D5" i="38"/>
  <c r="F5" i="38"/>
  <c r="G5" i="38"/>
  <c r="H5" i="38"/>
  <c r="I5" i="38"/>
  <c r="J5" i="38"/>
  <c r="K5" i="38"/>
  <c r="L5" i="38"/>
  <c r="M5" i="38"/>
  <c r="N5" i="38"/>
  <c r="O5" i="38"/>
  <c r="P5" i="38"/>
  <c r="Q5" i="38"/>
  <c r="D6" i="38"/>
  <c r="E6" i="38"/>
  <c r="F6" i="38"/>
  <c r="G6" i="38"/>
  <c r="H6" i="38"/>
  <c r="I6" i="38"/>
  <c r="J6" i="38"/>
  <c r="K6" i="38"/>
  <c r="L6" i="38"/>
  <c r="M6" i="38"/>
  <c r="N6" i="38"/>
  <c r="O6" i="38"/>
  <c r="P6" i="38"/>
  <c r="Q6" i="38"/>
  <c r="D7" i="38"/>
  <c r="E7" i="38"/>
  <c r="F7" i="38"/>
  <c r="G7" i="38"/>
  <c r="H7" i="38"/>
  <c r="I7" i="38"/>
  <c r="J7" i="38"/>
  <c r="K7" i="38"/>
  <c r="L7" i="38"/>
  <c r="M7" i="38"/>
  <c r="N7" i="38"/>
  <c r="O7" i="38"/>
  <c r="P7" i="38"/>
  <c r="Q7" i="38"/>
  <c r="D8" i="38"/>
  <c r="D9" i="38"/>
  <c r="E9" i="38"/>
  <c r="F9" i="38"/>
  <c r="G9" i="38"/>
  <c r="H9" i="38"/>
  <c r="I9" i="38"/>
  <c r="J9" i="38"/>
  <c r="K9" i="38"/>
  <c r="L9" i="38"/>
  <c r="M9" i="38"/>
  <c r="N9" i="38"/>
  <c r="O9" i="38"/>
  <c r="P9" i="38"/>
  <c r="Q9" i="38"/>
  <c r="D10" i="38"/>
  <c r="D3" i="38"/>
  <c r="D2" i="38"/>
  <c r="B2" i="38"/>
  <c r="E319" i="38"/>
  <c r="E463" i="38"/>
  <c r="E198" i="38"/>
  <c r="E65" i="38"/>
  <c r="O283" i="38"/>
  <c r="M283" i="38"/>
  <c r="I283" i="38"/>
  <c r="K283" i="38"/>
  <c r="D131" i="29"/>
  <c r="D141" i="29"/>
  <c r="K385" i="38"/>
  <c r="M108" i="29"/>
  <c r="O108" i="29"/>
  <c r="M130" i="29"/>
  <c r="O130" i="29"/>
  <c r="M131" i="29"/>
  <c r="O131" i="29"/>
  <c r="D114" i="36"/>
  <c r="E114" i="36"/>
  <c r="F114" i="36"/>
  <c r="G114" i="36"/>
  <c r="H114" i="36"/>
  <c r="M114" i="36"/>
  <c r="N114" i="36"/>
  <c r="J281" i="38"/>
  <c r="O281" i="38"/>
  <c r="D13" i="29"/>
  <c r="D43" i="29"/>
  <c r="M382" i="38"/>
  <c r="E352" i="38"/>
  <c r="E353" i="38"/>
  <c r="E5" i="38"/>
  <c r="P435" i="38"/>
  <c r="O435" i="38"/>
  <c r="M435" i="38"/>
  <c r="L435" i="38"/>
  <c r="K435" i="38"/>
  <c r="J435" i="38"/>
  <c r="H435" i="38"/>
  <c r="G435" i="38"/>
  <c r="E402" i="38"/>
  <c r="E401" i="38"/>
  <c r="E399" i="38"/>
  <c r="H331" i="38"/>
  <c r="L331" i="38"/>
  <c r="P331" i="38"/>
  <c r="O418" i="38"/>
  <c r="I331" i="38"/>
  <c r="M331" i="38"/>
  <c r="Q331" i="38"/>
  <c r="J293" i="38"/>
  <c r="E293" i="38"/>
  <c r="F319" i="38"/>
  <c r="G283" i="38"/>
  <c r="E283" i="38"/>
  <c r="F435" i="38"/>
  <c r="K376" i="38"/>
  <c r="P376" i="38"/>
  <c r="E281" i="38"/>
  <c r="F331" i="38"/>
  <c r="E331" i="38"/>
  <c r="J331" i="38"/>
  <c r="N331" i="38"/>
  <c r="O372" i="38"/>
  <c r="G331" i="38"/>
  <c r="K331" i="38"/>
  <c r="O331" i="38"/>
  <c r="E269" i="38"/>
  <c r="E395" i="38"/>
  <c r="E397" i="38"/>
  <c r="E443" i="38"/>
  <c r="E400" i="38"/>
  <c r="F382" i="38"/>
  <c r="F378" i="38"/>
  <c r="L376" i="38"/>
  <c r="J379" i="38"/>
  <c r="E433" i="38"/>
  <c r="M138" i="29"/>
  <c r="O138" i="29"/>
  <c r="M137" i="29"/>
  <c r="O137" i="29"/>
  <c r="M436" i="38"/>
  <c r="P436" i="38"/>
  <c r="H436" i="38"/>
  <c r="K436" i="38"/>
  <c r="G436" i="38"/>
  <c r="F436" i="38"/>
  <c r="N436" i="38"/>
  <c r="J436" i="38"/>
  <c r="L436" i="38"/>
  <c r="Q436" i="38"/>
  <c r="O436" i="38"/>
  <c r="I436" i="38"/>
  <c r="E436" i="38"/>
  <c r="L99" i="38"/>
  <c r="I99" i="38"/>
  <c r="Q99" i="38"/>
  <c r="H99" i="38"/>
  <c r="P99" i="38"/>
  <c r="N99" i="38"/>
  <c r="M99" i="38"/>
  <c r="J99" i="38"/>
  <c r="O99" i="38"/>
  <c r="K99" i="38"/>
  <c r="F99" i="38"/>
  <c r="G99" i="38"/>
  <c r="O194" i="38"/>
  <c r="P194" i="38"/>
  <c r="G194" i="38"/>
  <c r="H194" i="38"/>
  <c r="J194" i="38"/>
  <c r="K194" i="38"/>
  <c r="I194" i="38"/>
  <c r="Q194" i="38"/>
  <c r="M194" i="38"/>
  <c r="N194" i="38"/>
  <c r="L194" i="38"/>
  <c r="F194" i="38"/>
  <c r="M482" i="38"/>
  <c r="K218" i="36"/>
  <c r="L482" i="38"/>
  <c r="J218" i="36"/>
  <c r="P482" i="38"/>
  <c r="H482" i="38"/>
  <c r="F218" i="36"/>
  <c r="H378" i="38"/>
  <c r="O378" i="38"/>
  <c r="K377" i="38"/>
  <c r="E377" i="38"/>
  <c r="N378" i="38"/>
  <c r="O379" i="38"/>
  <c r="J376" i="38"/>
  <c r="P378" i="38"/>
  <c r="Q379" i="38"/>
  <c r="H379" i="38"/>
  <c r="I382" i="38"/>
  <c r="K378" i="38"/>
  <c r="H382" i="38"/>
  <c r="G378" i="38"/>
  <c r="H376" i="38"/>
  <c r="G376" i="38"/>
  <c r="Q382" i="38"/>
  <c r="M376" i="38"/>
  <c r="L379" i="38"/>
  <c r="L378" i="38"/>
  <c r="Q378" i="38"/>
  <c r="J378" i="38"/>
  <c r="F379" i="38"/>
  <c r="I378" i="38"/>
  <c r="M378" i="38"/>
  <c r="O60" i="36"/>
  <c r="E487" i="38"/>
  <c r="E479" i="38"/>
  <c r="E477" i="38"/>
  <c r="E461" i="38"/>
  <c r="E449" i="38"/>
  <c r="K223" i="36"/>
  <c r="M223" i="36"/>
  <c r="E419" i="38"/>
  <c r="E390" i="38"/>
  <c r="E373" i="38"/>
  <c r="E363" i="38"/>
  <c r="E355" i="38"/>
  <c r="E340" i="38"/>
  <c r="E336" i="38"/>
  <c r="E326" i="38"/>
  <c r="E321" i="38"/>
  <c r="E313" i="38"/>
  <c r="E286" i="38"/>
  <c r="E454" i="38"/>
  <c r="E465" i="38"/>
  <c r="E223" i="36"/>
  <c r="O444" i="38"/>
  <c r="E444" i="38"/>
  <c r="O386" i="38"/>
  <c r="J65" i="36"/>
  <c r="D269" i="36"/>
  <c r="G65" i="36"/>
  <c r="M174" i="36"/>
  <c r="L65" i="36"/>
  <c r="I394" i="38"/>
  <c r="G269" i="36"/>
  <c r="F394" i="38"/>
  <c r="N376" i="38"/>
  <c r="E2" i="38"/>
  <c r="D111" i="36"/>
  <c r="P111" i="36"/>
  <c r="F223" i="36"/>
  <c r="E440" i="38"/>
  <c r="Q435" i="38"/>
  <c r="G117" i="36"/>
  <c r="J156" i="36"/>
  <c r="M60" i="36"/>
  <c r="I156" i="36"/>
  <c r="D360" i="38"/>
  <c r="P115" i="36"/>
  <c r="P164" i="36"/>
  <c r="P99" i="36"/>
  <c r="P72" i="36"/>
  <c r="P120" i="36"/>
  <c r="P58" i="36"/>
  <c r="P266" i="36"/>
  <c r="P157" i="36"/>
  <c r="P175" i="36"/>
  <c r="P42" i="36"/>
  <c r="P53" i="36"/>
  <c r="P57" i="36"/>
  <c r="P95" i="36"/>
  <c r="P271" i="36"/>
  <c r="P220" i="36"/>
  <c r="P20" i="36"/>
  <c r="P21" i="36"/>
  <c r="P22" i="36"/>
  <c r="J149" i="36"/>
  <c r="P149" i="36"/>
  <c r="L364" i="38"/>
  <c r="E359" i="38"/>
  <c r="E385" i="38"/>
  <c r="F376" i="38"/>
  <c r="I376" i="38"/>
  <c r="K394" i="38"/>
  <c r="Q386" i="38"/>
  <c r="O174" i="36"/>
  <c r="I269" i="36"/>
  <c r="P227" i="36"/>
  <c r="G394" i="38"/>
  <c r="J37" i="36"/>
  <c r="Q391" i="38"/>
  <c r="N394" i="38"/>
  <c r="H224" i="36"/>
  <c r="J224" i="36"/>
  <c r="L269" i="36"/>
  <c r="H174" i="36"/>
  <c r="L372" i="38"/>
  <c r="F386" i="38"/>
  <c r="K224" i="36"/>
  <c r="P23" i="36"/>
  <c r="H93" i="36"/>
  <c r="E276" i="38"/>
  <c r="J277" i="38"/>
  <c r="I93" i="36"/>
  <c r="K277" i="38"/>
  <c r="P261" i="36"/>
  <c r="E421" i="38"/>
  <c r="E306" i="38"/>
  <c r="E329" i="38"/>
  <c r="E427" i="38"/>
  <c r="P6" i="36"/>
  <c r="P119" i="36"/>
  <c r="P70" i="36"/>
  <c r="P267" i="36"/>
  <c r="E312" i="38"/>
  <c r="E411" i="38"/>
  <c r="E475" i="38"/>
  <c r="E471" i="38"/>
  <c r="E338" i="38"/>
  <c r="E478" i="38"/>
  <c r="E396" i="38"/>
  <c r="E451" i="38"/>
  <c r="E301" i="38"/>
  <c r="P94" i="36"/>
  <c r="P143" i="36"/>
  <c r="P68" i="36"/>
  <c r="P226" i="36"/>
  <c r="P78" i="36"/>
  <c r="E328" i="38"/>
  <c r="P105" i="36"/>
  <c r="P63" i="36"/>
  <c r="E332" i="38"/>
  <c r="E325" i="38"/>
  <c r="P31" i="36"/>
  <c r="P109" i="36"/>
  <c r="E374" i="38"/>
  <c r="P177" i="36"/>
  <c r="E265" i="38"/>
  <c r="P67" i="36"/>
  <c r="E418" i="38"/>
  <c r="P40" i="36"/>
  <c r="P189" i="36"/>
  <c r="P92" i="36"/>
  <c r="P33" i="36"/>
  <c r="P87" i="36"/>
  <c r="E12" i="38"/>
  <c r="P29" i="36"/>
  <c r="P35" i="36"/>
  <c r="P159" i="36"/>
  <c r="P168" i="36"/>
  <c r="P179" i="36"/>
  <c r="P183" i="36"/>
  <c r="P118" i="36"/>
  <c r="P73" i="36"/>
  <c r="P91" i="36"/>
  <c r="P98" i="36"/>
  <c r="P100" i="36"/>
  <c r="P69" i="36"/>
  <c r="P260" i="36"/>
  <c r="P51" i="36"/>
  <c r="P264" i="36"/>
  <c r="P239" i="36"/>
  <c r="P185" i="36"/>
  <c r="P187" i="36"/>
  <c r="P17" i="36"/>
  <c r="P46" i="36"/>
  <c r="P44" i="36"/>
  <c r="P161" i="36"/>
  <c r="P162" i="36"/>
  <c r="P80" i="36"/>
  <c r="P83" i="36"/>
  <c r="P84" i="36"/>
  <c r="P96" i="36"/>
  <c r="P97" i="36"/>
  <c r="P273" i="36"/>
  <c r="E308" i="38"/>
  <c r="P36" i="36"/>
  <c r="P265" i="36"/>
  <c r="P229" i="36"/>
  <c r="P240" i="36"/>
  <c r="P188" i="36"/>
  <c r="P142" i="36"/>
  <c r="P24" i="36"/>
  <c r="P49" i="36"/>
  <c r="P52" i="36"/>
  <c r="P195" i="36"/>
  <c r="P146" i="36"/>
  <c r="P169" i="36"/>
  <c r="P176" i="36"/>
  <c r="P71" i="36"/>
  <c r="P43" i="36"/>
  <c r="P59" i="36"/>
  <c r="P263" i="36"/>
  <c r="P230" i="36"/>
  <c r="P184" i="36"/>
  <c r="P66" i="36"/>
  <c r="P11" i="36"/>
  <c r="P12" i="36"/>
  <c r="P77" i="36"/>
  <c r="P112" i="36"/>
  <c r="P114" i="36"/>
  <c r="P39" i="36"/>
  <c r="P56" i="36"/>
  <c r="P193" i="36"/>
  <c r="P158" i="36"/>
  <c r="P160" i="36"/>
  <c r="P166" i="36"/>
  <c r="P90" i="36"/>
  <c r="P75" i="36"/>
  <c r="P76" i="36"/>
  <c r="P85" i="36"/>
  <c r="P89" i="36"/>
  <c r="P103" i="36"/>
  <c r="P4" i="36"/>
  <c r="P18" i="36"/>
  <c r="P38" i="36"/>
  <c r="P194" i="36"/>
  <c r="P190" i="36"/>
  <c r="P192" i="36"/>
  <c r="B60" i="38"/>
  <c r="P16" i="36"/>
  <c r="P32" i="36"/>
  <c r="P259" i="36"/>
  <c r="P272" i="36"/>
  <c r="P107" i="36"/>
  <c r="P13" i="36"/>
  <c r="P155" i="36"/>
  <c r="P171" i="36"/>
  <c r="P86" i="36"/>
  <c r="P102" i="36"/>
  <c r="E462" i="38"/>
  <c r="P10" i="36"/>
  <c r="P238" i="36"/>
  <c r="P172" i="36"/>
  <c r="P165" i="36"/>
  <c r="I144" i="36"/>
  <c r="P144" i="36"/>
  <c r="P178" i="36"/>
  <c r="P154" i="36"/>
  <c r="E268" i="38"/>
  <c r="P74" i="36"/>
  <c r="P232" i="36"/>
  <c r="P287" i="38"/>
  <c r="Q287" i="38"/>
  <c r="O104" i="36"/>
  <c r="E108" i="36"/>
  <c r="F108" i="36"/>
  <c r="D108" i="36"/>
  <c r="P181" i="36"/>
  <c r="E299" i="38"/>
  <c r="P153" i="36"/>
  <c r="E291" i="38"/>
  <c r="P139" i="36"/>
  <c r="P110" i="36"/>
  <c r="P235" i="36"/>
  <c r="H104" i="36"/>
  <c r="P64" i="36"/>
  <c r="E351" i="38"/>
  <c r="P236" i="36"/>
  <c r="P41" i="36"/>
  <c r="E346" i="38"/>
  <c r="O223" i="36"/>
  <c r="G223" i="36"/>
  <c r="K54" i="36"/>
  <c r="P54" i="36"/>
  <c r="P141" i="36"/>
  <c r="E297" i="38"/>
  <c r="P270" i="36"/>
  <c r="P81" i="36"/>
  <c r="P233" i="36"/>
  <c r="P219" i="36"/>
  <c r="P113" i="36"/>
  <c r="E416" i="38"/>
  <c r="E415" i="38"/>
  <c r="P8" i="36"/>
  <c r="P45" i="36"/>
  <c r="H287" i="38"/>
  <c r="F104" i="36"/>
  <c r="I108" i="36"/>
  <c r="N108" i="36"/>
  <c r="P26" i="36"/>
  <c r="P234" i="36"/>
  <c r="P25" i="36"/>
  <c r="P7" i="36"/>
  <c r="P15" i="36"/>
  <c r="P147" i="36"/>
  <c r="O287" i="38"/>
  <c r="J287" i="38"/>
  <c r="K104" i="36"/>
  <c r="I287" i="38"/>
  <c r="P231" i="36"/>
  <c r="E483" i="38"/>
  <c r="P145" i="36"/>
  <c r="E469" i="38"/>
  <c r="E458" i="38"/>
  <c r="P5" i="36"/>
  <c r="E456" i="38"/>
  <c r="E388" i="38"/>
  <c r="J372" i="38"/>
  <c r="H116" i="36"/>
  <c r="H37" i="36"/>
  <c r="J382" i="38"/>
  <c r="O116" i="36"/>
  <c r="G37" i="36"/>
  <c r="I372" i="38"/>
  <c r="N379" i="38"/>
  <c r="P19" i="36"/>
  <c r="P47" i="36"/>
  <c r="E269" i="36"/>
  <c r="P221" i="36"/>
  <c r="P222" i="36"/>
  <c r="P196" i="36"/>
  <c r="P173" i="36"/>
  <c r="P55" i="36"/>
  <c r="P101" i="36"/>
  <c r="P163" i="36"/>
  <c r="O394" i="38"/>
  <c r="P382" i="38"/>
  <c r="O382" i="38"/>
  <c r="M269" i="36"/>
  <c r="J39" i="29"/>
  <c r="K39" i="29"/>
  <c r="F37" i="36"/>
  <c r="H372" i="38"/>
  <c r="H386" i="38"/>
  <c r="F174" i="36"/>
  <c r="P180" i="36"/>
  <c r="P379" i="38"/>
  <c r="O269" i="36"/>
  <c r="Q394" i="38"/>
  <c r="O37" i="36"/>
  <c r="Q372" i="38"/>
  <c r="E378" i="38"/>
  <c r="M379" i="38"/>
  <c r="M394" i="38"/>
  <c r="K269" i="36"/>
  <c r="F269" i="36"/>
  <c r="H394" i="38"/>
  <c r="O376" i="38"/>
  <c r="I37" i="36"/>
  <c r="K372" i="38"/>
  <c r="P237" i="36"/>
  <c r="P191" i="36"/>
  <c r="N382" i="38"/>
  <c r="L116" i="36"/>
  <c r="L37" i="36"/>
  <c r="P50" i="36"/>
  <c r="J31" i="29"/>
  <c r="K31" i="29"/>
  <c r="J92" i="29"/>
  <c r="K92" i="29"/>
  <c r="H391" i="38"/>
  <c r="E224" i="36"/>
  <c r="G391" i="38"/>
  <c r="P391" i="38"/>
  <c r="N224" i="36"/>
  <c r="L391" i="38"/>
  <c r="J391" i="38"/>
  <c r="F391" i="38"/>
  <c r="K391" i="38"/>
  <c r="I224" i="36"/>
  <c r="K37" i="36"/>
  <c r="M372" i="38"/>
  <c r="N37" i="36"/>
  <c r="P372" i="38"/>
  <c r="F372" i="38"/>
  <c r="D37" i="36"/>
  <c r="I116" i="36"/>
  <c r="E37" i="36"/>
  <c r="J116" i="36"/>
  <c r="L382" i="38"/>
  <c r="K382" i="38"/>
  <c r="G372" i="38"/>
  <c r="N435" i="38"/>
  <c r="L117" i="36"/>
  <c r="P117" i="36"/>
  <c r="I435" i="38"/>
  <c r="L287" i="38"/>
  <c r="K287" i="38"/>
  <c r="I104" i="36"/>
  <c r="E240" i="38"/>
  <c r="J104" i="36"/>
  <c r="K150" i="36"/>
  <c r="P88" i="36"/>
  <c r="G106" i="36"/>
  <c r="P60" i="36"/>
  <c r="N106" i="36"/>
  <c r="G150" i="36"/>
  <c r="O150" i="36"/>
  <c r="J67" i="29"/>
  <c r="K67" i="29"/>
  <c r="P151" i="36"/>
  <c r="J66" i="29"/>
  <c r="K66" i="29"/>
  <c r="J41" i="29"/>
  <c r="K41" i="29"/>
  <c r="P262" i="36"/>
  <c r="P186" i="36"/>
  <c r="P138" i="36"/>
  <c r="P148" i="36"/>
  <c r="I106" i="36"/>
  <c r="P82" i="36"/>
  <c r="D150" i="36"/>
  <c r="J78" i="29"/>
  <c r="K78" i="29"/>
  <c r="E124" i="38"/>
  <c r="E126" i="38"/>
  <c r="E22" i="38"/>
  <c r="J36" i="29"/>
  <c r="K36" i="29"/>
  <c r="G156" i="36"/>
  <c r="J106" i="36"/>
  <c r="N156" i="36"/>
  <c r="P34" i="36"/>
  <c r="P228" i="36"/>
  <c r="P14" i="36"/>
  <c r="F156" i="36"/>
  <c r="E99" i="38"/>
  <c r="E150" i="36"/>
  <c r="P170" i="36"/>
  <c r="J12" i="29"/>
  <c r="K12" i="29"/>
  <c r="J14" i="29"/>
  <c r="K14" i="29"/>
  <c r="E18" i="22"/>
  <c r="G18" i="22"/>
  <c r="E9" i="22"/>
  <c r="G9" i="22"/>
  <c r="E11" i="22"/>
  <c r="G11" i="22"/>
  <c r="E14" i="22"/>
  <c r="G14" i="22"/>
  <c r="E4" i="22"/>
  <c r="E20" i="22"/>
  <c r="G20" i="22"/>
  <c r="E12" i="22"/>
  <c r="G12" i="22"/>
  <c r="E15" i="22"/>
  <c r="G15" i="22"/>
  <c r="E7" i="22"/>
  <c r="G7" i="22"/>
  <c r="E19" i="22"/>
  <c r="G19" i="22"/>
  <c r="E10" i="22"/>
  <c r="G10" i="22"/>
  <c r="E13" i="22"/>
  <c r="G13" i="22"/>
  <c r="E5" i="22"/>
  <c r="G5" i="22"/>
  <c r="E16" i="22"/>
  <c r="G16" i="22"/>
  <c r="E8" i="22"/>
  <c r="G8" i="22"/>
  <c r="E17" i="22"/>
  <c r="G17" i="22"/>
  <c r="E194" i="38"/>
  <c r="N482" i="38"/>
  <c r="L218" i="36"/>
  <c r="Q482" i="38"/>
  <c r="O218" i="36"/>
  <c r="E145" i="38"/>
  <c r="D218" i="36"/>
  <c r="F482" i="38"/>
  <c r="K482" i="38"/>
  <c r="I218" i="36"/>
  <c r="G287" i="38"/>
  <c r="N287" i="38"/>
  <c r="F287" i="38"/>
  <c r="D104" i="36"/>
  <c r="L104" i="36"/>
  <c r="J126" i="29"/>
  <c r="K126" i="29"/>
  <c r="J122" i="29"/>
  <c r="K122" i="29"/>
  <c r="J135" i="29"/>
  <c r="K135" i="29"/>
  <c r="J121" i="29"/>
  <c r="K121" i="29"/>
  <c r="J8" i="29"/>
  <c r="K8" i="29"/>
  <c r="D5" i="28"/>
  <c r="D9" i="28"/>
  <c r="J9" i="29"/>
  <c r="M9" i="29"/>
  <c r="D6" i="28"/>
  <c r="J11" i="29"/>
  <c r="K11" i="29"/>
  <c r="D7" i="28"/>
  <c r="E48" i="41"/>
  <c r="H48" i="41"/>
  <c r="O65" i="36"/>
  <c r="F65" i="36"/>
  <c r="D174" i="36"/>
  <c r="I379" i="38"/>
  <c r="D65" i="36"/>
  <c r="K65" i="36"/>
  <c r="G379" i="38"/>
  <c r="N65" i="36"/>
  <c r="F224" i="36"/>
  <c r="I65" i="36"/>
  <c r="H65" i="36"/>
  <c r="E65" i="36"/>
  <c r="M65" i="36"/>
  <c r="J119" i="29"/>
  <c r="K119" i="29"/>
  <c r="E120" i="41"/>
  <c r="P93" i="36"/>
  <c r="E364" i="38"/>
  <c r="N391" i="38"/>
  <c r="L224" i="36"/>
  <c r="O391" i="38"/>
  <c r="D224" i="36"/>
  <c r="J386" i="38"/>
  <c r="M224" i="36"/>
  <c r="K174" i="36"/>
  <c r="M386" i="38"/>
  <c r="N380" i="38"/>
  <c r="H380" i="38"/>
  <c r="O224" i="36"/>
  <c r="K379" i="38"/>
  <c r="O380" i="38"/>
  <c r="I386" i="38"/>
  <c r="G174" i="36"/>
  <c r="M391" i="38"/>
  <c r="I391" i="38"/>
  <c r="K380" i="38"/>
  <c r="F380" i="38"/>
  <c r="P380" i="38"/>
  <c r="G224" i="36"/>
  <c r="G386" i="38"/>
  <c r="E174" i="36"/>
  <c r="P386" i="38"/>
  <c r="N174" i="36"/>
  <c r="L380" i="38"/>
  <c r="L174" i="36"/>
  <c r="N386" i="38"/>
  <c r="M380" i="38"/>
  <c r="I380" i="38"/>
  <c r="J380" i="38"/>
  <c r="Q380" i="38"/>
  <c r="E277" i="38"/>
  <c r="P223" i="36"/>
  <c r="P108" i="36"/>
  <c r="J10" i="29"/>
  <c r="N141" i="29"/>
  <c r="J80" i="29"/>
  <c r="K80" i="29"/>
  <c r="J63" i="29"/>
  <c r="K63" i="29"/>
  <c r="P106" i="36"/>
  <c r="P61" i="36"/>
  <c r="J61" i="29"/>
  <c r="K61" i="29"/>
  <c r="J19" i="29"/>
  <c r="K19" i="29"/>
  <c r="J81" i="29"/>
  <c r="K81" i="29"/>
  <c r="J100" i="29"/>
  <c r="K100" i="29"/>
  <c r="G380" i="38"/>
  <c r="J15" i="29"/>
  <c r="K15" i="29"/>
  <c r="J106" i="29"/>
  <c r="K106" i="29"/>
  <c r="J29" i="29"/>
  <c r="K29" i="29"/>
  <c r="J97" i="29"/>
  <c r="J87" i="29"/>
  <c r="K87" i="29"/>
  <c r="E80" i="41"/>
  <c r="P269" i="36"/>
  <c r="J101" i="29"/>
  <c r="K101" i="29"/>
  <c r="J58" i="29"/>
  <c r="K58" i="29"/>
  <c r="E386" i="38"/>
  <c r="E394" i="38"/>
  <c r="E376" i="38"/>
  <c r="J73" i="29"/>
  <c r="K73" i="29"/>
  <c r="J75" i="29"/>
  <c r="K75" i="29"/>
  <c r="J51" i="29"/>
  <c r="J50" i="29"/>
  <c r="K50" i="29"/>
  <c r="J72" i="29"/>
  <c r="K72" i="29"/>
  <c r="J118" i="29"/>
  <c r="P116" i="36"/>
  <c r="E391" i="38"/>
  <c r="M126" i="29"/>
  <c r="O126" i="29"/>
  <c r="J120" i="29"/>
  <c r="E372" i="38"/>
  <c r="P37" i="36"/>
  <c r="Q59" i="36"/>
  <c r="E382" i="38"/>
  <c r="E435" i="38"/>
  <c r="M78" i="29"/>
  <c r="O78" i="29"/>
  <c r="J48" i="29"/>
  <c r="K48" i="29"/>
  <c r="J86" i="29"/>
  <c r="K86" i="29"/>
  <c r="J107" i="29"/>
  <c r="K107" i="29"/>
  <c r="J52" i="29"/>
  <c r="K52" i="29"/>
  <c r="J46" i="29"/>
  <c r="K46" i="29"/>
  <c r="D46" i="29"/>
  <c r="D110" i="29"/>
  <c r="D112" i="29"/>
  <c r="D144" i="29"/>
  <c r="J55" i="29"/>
  <c r="K55" i="29"/>
  <c r="J82" i="29"/>
  <c r="K82" i="29"/>
  <c r="J53" i="29"/>
  <c r="K53" i="29"/>
  <c r="J59" i="29"/>
  <c r="K59" i="29"/>
  <c r="J57" i="29"/>
  <c r="K57" i="29"/>
  <c r="J98" i="29"/>
  <c r="K98" i="29"/>
  <c r="J88" i="29"/>
  <c r="K88" i="29"/>
  <c r="J64" i="29"/>
  <c r="K64" i="29"/>
  <c r="J69" i="29"/>
  <c r="K69" i="29"/>
  <c r="J90" i="29"/>
  <c r="K90" i="29"/>
  <c r="J105" i="29"/>
  <c r="K105" i="29"/>
  <c r="J74" i="29"/>
  <c r="K74" i="29"/>
  <c r="J54" i="29"/>
  <c r="K54" i="29"/>
  <c r="J104" i="29"/>
  <c r="K104" i="29"/>
  <c r="J83" i="29"/>
  <c r="K83" i="29"/>
  <c r="J60" i="29"/>
  <c r="K60" i="29"/>
  <c r="P150" i="36"/>
  <c r="J47" i="29"/>
  <c r="K47" i="29"/>
  <c r="J18" i="29"/>
  <c r="K18" i="29"/>
  <c r="J89" i="29"/>
  <c r="K89" i="29"/>
  <c r="J70" i="29"/>
  <c r="K70" i="29"/>
  <c r="J91" i="29"/>
  <c r="K91" i="29"/>
  <c r="J71" i="29"/>
  <c r="K71" i="29"/>
  <c r="J102" i="29"/>
  <c r="K102" i="29"/>
  <c r="J96" i="29"/>
  <c r="K96" i="29"/>
  <c r="J93" i="29"/>
  <c r="K93" i="29"/>
  <c r="M92" i="29"/>
  <c r="L92" i="29"/>
  <c r="M36" i="29"/>
  <c r="O36" i="29"/>
  <c r="J33" i="29"/>
  <c r="K33" i="29"/>
  <c r="J109" i="29"/>
  <c r="K109" i="29"/>
  <c r="J23" i="29"/>
  <c r="K23" i="29"/>
  <c r="J85" i="29"/>
  <c r="K85" i="29"/>
  <c r="J34" i="29"/>
  <c r="K34" i="29"/>
  <c r="P156" i="36"/>
  <c r="J42" i="29"/>
  <c r="K42" i="29"/>
  <c r="J30" i="29"/>
  <c r="K30" i="29"/>
  <c r="J37" i="29"/>
  <c r="K37" i="29"/>
  <c r="J26" i="29"/>
  <c r="K26" i="29"/>
  <c r="J13" i="29"/>
  <c r="J129" i="29"/>
  <c r="K129" i="29"/>
  <c r="J27" i="29"/>
  <c r="K27" i="29"/>
  <c r="J32" i="29"/>
  <c r="K32" i="29"/>
  <c r="M66" i="29"/>
  <c r="O66" i="29"/>
  <c r="M31" i="29"/>
  <c r="O31" i="29"/>
  <c r="J40" i="29"/>
  <c r="K40" i="29"/>
  <c r="J28" i="29"/>
  <c r="K28" i="29"/>
  <c r="J35" i="29"/>
  <c r="K35" i="29"/>
  <c r="M67" i="29"/>
  <c r="O67" i="29"/>
  <c r="J62" i="29"/>
  <c r="K62" i="29"/>
  <c r="J49" i="29"/>
  <c r="K49" i="29"/>
  <c r="M39" i="29"/>
  <c r="O39" i="29"/>
  <c r="J56" i="29"/>
  <c r="K56" i="29"/>
  <c r="M41" i="29"/>
  <c r="O41" i="29"/>
  <c r="J16" i="29"/>
  <c r="K16" i="29"/>
  <c r="J38" i="29"/>
  <c r="K38" i="29"/>
  <c r="J22" i="29"/>
  <c r="K22" i="29"/>
  <c r="J77" i="29"/>
  <c r="K77" i="29"/>
  <c r="J24" i="29"/>
  <c r="K24" i="29"/>
  <c r="J21" i="29"/>
  <c r="K21" i="29"/>
  <c r="J123" i="29"/>
  <c r="K123" i="29"/>
  <c r="J116" i="29"/>
  <c r="M135" i="29"/>
  <c r="O135" i="29"/>
  <c r="J125" i="29"/>
  <c r="K125" i="29"/>
  <c r="G4" i="22"/>
  <c r="E22" i="22"/>
  <c r="M14" i="29"/>
  <c r="O14" i="29"/>
  <c r="M12" i="29"/>
  <c r="O12" i="29"/>
  <c r="M8" i="29"/>
  <c r="P104" i="36"/>
  <c r="E287" i="38"/>
  <c r="M121" i="29"/>
  <c r="M122" i="29"/>
  <c r="O122" i="29"/>
  <c r="K9" i="29"/>
  <c r="J124" i="29"/>
  <c r="K124" i="29"/>
  <c r="M11" i="29"/>
  <c r="O11" i="29"/>
  <c r="D40" i="28"/>
  <c r="D109" i="28"/>
  <c r="D132" i="28"/>
  <c r="D136" i="28"/>
  <c r="F48" i="41"/>
  <c r="M119" i="29"/>
  <c r="O119" i="29"/>
  <c r="K48" i="41"/>
  <c r="J48" i="41"/>
  <c r="H120" i="41"/>
  <c r="F120" i="41"/>
  <c r="E142" i="41"/>
  <c r="F80" i="41"/>
  <c r="H80" i="41"/>
  <c r="E111" i="41"/>
  <c r="E113" i="41"/>
  <c r="P224" i="36"/>
  <c r="E379" i="38"/>
  <c r="J84" i="29"/>
  <c r="K84" i="29"/>
  <c r="P65" i="36"/>
  <c r="Q69" i="36"/>
  <c r="P174" i="36"/>
  <c r="M61" i="29"/>
  <c r="P61" i="29"/>
  <c r="M80" i="29"/>
  <c r="O80" i="29"/>
  <c r="M19" i="29"/>
  <c r="O19" i="29"/>
  <c r="O9" i="29"/>
  <c r="J65" i="29"/>
  <c r="K65" i="29"/>
  <c r="O121" i="29"/>
  <c r="K116" i="29"/>
  <c r="M87" i="29"/>
  <c r="O87" i="29"/>
  <c r="P9" i="29"/>
  <c r="L61" i="29"/>
  <c r="M100" i="29"/>
  <c r="O100" i="29"/>
  <c r="M13" i="29"/>
  <c r="O13" i="29"/>
  <c r="K13" i="29"/>
  <c r="M97" i="29"/>
  <c r="O97" i="29"/>
  <c r="K97" i="29"/>
  <c r="J76" i="29"/>
  <c r="K76" i="29"/>
  <c r="J79" i="29"/>
  <c r="K79" i="29"/>
  <c r="M51" i="29"/>
  <c r="O51" i="29"/>
  <c r="K51" i="29"/>
  <c r="M81" i="29"/>
  <c r="O81" i="29"/>
  <c r="J117" i="29"/>
  <c r="K117" i="29"/>
  <c r="M118" i="29"/>
  <c r="O118" i="29"/>
  <c r="K118" i="29"/>
  <c r="M120" i="29"/>
  <c r="O120" i="29"/>
  <c r="K120" i="29"/>
  <c r="M47" i="29"/>
  <c r="P47" i="29"/>
  <c r="M15" i="29"/>
  <c r="O15" i="29"/>
  <c r="E380" i="38"/>
  <c r="M64" i="29"/>
  <c r="O64" i="29"/>
  <c r="M29" i="29"/>
  <c r="O29" i="29"/>
  <c r="M72" i="29"/>
  <c r="O72" i="29"/>
  <c r="M101" i="29"/>
  <c r="O101" i="29"/>
  <c r="M50" i="29"/>
  <c r="O50" i="29"/>
  <c r="M73" i="29"/>
  <c r="O73" i="29"/>
  <c r="M58" i="29"/>
  <c r="O58" i="29"/>
  <c r="M75" i="29"/>
  <c r="O75" i="29"/>
  <c r="J25" i="29"/>
  <c r="K25" i="29"/>
  <c r="M102" i="29"/>
  <c r="O102" i="29"/>
  <c r="M88" i="29"/>
  <c r="O88" i="29"/>
  <c r="M57" i="29"/>
  <c r="O57" i="29"/>
  <c r="M52" i="29"/>
  <c r="O52" i="29"/>
  <c r="M54" i="29"/>
  <c r="O54" i="29"/>
  <c r="M105" i="29"/>
  <c r="O105" i="29"/>
  <c r="M55" i="29"/>
  <c r="O55" i="29"/>
  <c r="M106" i="29"/>
  <c r="O106" i="29"/>
  <c r="M90" i="29"/>
  <c r="O90" i="29"/>
  <c r="M98" i="29"/>
  <c r="O98" i="29"/>
  <c r="M59" i="29"/>
  <c r="O59" i="29"/>
  <c r="M86" i="29"/>
  <c r="O86" i="29"/>
  <c r="P92" i="29"/>
  <c r="O92" i="29"/>
  <c r="M96" i="29"/>
  <c r="O96" i="29"/>
  <c r="M46" i="29"/>
  <c r="O46" i="29"/>
  <c r="M93" i="29"/>
  <c r="O93" i="29"/>
  <c r="M70" i="29"/>
  <c r="O70" i="29"/>
  <c r="M89" i="29"/>
  <c r="O89" i="29"/>
  <c r="M104" i="29"/>
  <c r="O104" i="29"/>
  <c r="M82" i="29"/>
  <c r="O82" i="29"/>
  <c r="M71" i="29"/>
  <c r="O71" i="29"/>
  <c r="M107" i="29"/>
  <c r="O107" i="29"/>
  <c r="M18" i="29"/>
  <c r="M74" i="29"/>
  <c r="L74" i="29"/>
  <c r="M91" i="29"/>
  <c r="O91" i="29"/>
  <c r="M60" i="29"/>
  <c r="O60" i="29"/>
  <c r="M83" i="29"/>
  <c r="O83" i="29"/>
  <c r="M69" i="29"/>
  <c r="O69" i="29"/>
  <c r="M53" i="29"/>
  <c r="O53" i="29"/>
  <c r="M48" i="29"/>
  <c r="O48" i="29"/>
  <c r="M24" i="29"/>
  <c r="O24" i="29"/>
  <c r="M56" i="29"/>
  <c r="O56" i="29"/>
  <c r="M40" i="29"/>
  <c r="O40" i="29"/>
  <c r="M38" i="29"/>
  <c r="O38" i="29"/>
  <c r="M62" i="29"/>
  <c r="O62" i="29"/>
  <c r="M26" i="29"/>
  <c r="O26" i="29"/>
  <c r="M42" i="29"/>
  <c r="O42" i="29"/>
  <c r="M33" i="29"/>
  <c r="O33" i="29"/>
  <c r="M22" i="29"/>
  <c r="O22" i="29"/>
  <c r="M16" i="29"/>
  <c r="O16" i="29"/>
  <c r="M109" i="29"/>
  <c r="O109" i="29"/>
  <c r="M34" i="29"/>
  <c r="O34" i="29"/>
  <c r="M27" i="29"/>
  <c r="O27" i="29"/>
  <c r="M77" i="29"/>
  <c r="O77" i="29"/>
  <c r="M129" i="29"/>
  <c r="O129" i="29"/>
  <c r="M21" i="29"/>
  <c r="O21" i="29"/>
  <c r="M28" i="29"/>
  <c r="O28" i="29"/>
  <c r="M32" i="29"/>
  <c r="O32" i="29"/>
  <c r="M23" i="29"/>
  <c r="O23" i="29"/>
  <c r="M49" i="29"/>
  <c r="O49" i="29"/>
  <c r="M30" i="29"/>
  <c r="O30" i="29"/>
  <c r="M35" i="29"/>
  <c r="O35" i="29"/>
  <c r="M37" i="29"/>
  <c r="M85" i="29"/>
  <c r="O85" i="29"/>
  <c r="M116" i="29"/>
  <c r="M123" i="29"/>
  <c r="O123" i="29"/>
  <c r="M125" i="29"/>
  <c r="O125" i="29"/>
  <c r="M252" i="36"/>
  <c r="O393" i="38"/>
  <c r="G247" i="36"/>
  <c r="I294" i="38"/>
  <c r="N258" i="36"/>
  <c r="L254" i="36"/>
  <c r="N432" i="38"/>
  <c r="G250" i="36"/>
  <c r="I343" i="38"/>
  <c r="E246" i="36"/>
  <c r="G284" i="38"/>
  <c r="G412" i="38"/>
  <c r="E253" i="36"/>
  <c r="F255" i="36"/>
  <c r="H439" i="38"/>
  <c r="J274" i="38"/>
  <c r="K274" i="38"/>
  <c r="H257" i="36"/>
  <c r="J486" i="38"/>
  <c r="O248" i="36"/>
  <c r="Q302" i="38"/>
  <c r="L252" i="36"/>
  <c r="N393" i="38"/>
  <c r="D252" i="36"/>
  <c r="F393" i="38"/>
  <c r="O251" i="36"/>
  <c r="Q370" i="38"/>
  <c r="E247" i="36"/>
  <c r="G294" i="38"/>
  <c r="M247" i="36"/>
  <c r="O294" i="38"/>
  <c r="I165" i="38"/>
  <c r="I164" i="38"/>
  <c r="M165" i="38"/>
  <c r="M164" i="38"/>
  <c r="O258" i="36"/>
  <c r="H254" i="36"/>
  <c r="J432" i="38"/>
  <c r="I254" i="36"/>
  <c r="K432" i="38"/>
  <c r="M250" i="36"/>
  <c r="O343" i="38"/>
  <c r="J246" i="36"/>
  <c r="L284" i="38"/>
  <c r="L246" i="36"/>
  <c r="N284" i="38"/>
  <c r="J253" i="36"/>
  <c r="L412" i="38"/>
  <c r="L253" i="36"/>
  <c r="N412" i="38"/>
  <c r="E255" i="36"/>
  <c r="G439" i="38"/>
  <c r="M274" i="38"/>
  <c r="L274" i="38"/>
  <c r="K257" i="36"/>
  <c r="M486" i="38"/>
  <c r="G257" i="36"/>
  <c r="I486" i="38"/>
  <c r="G249" i="36"/>
  <c r="I324" i="38"/>
  <c r="N249" i="36"/>
  <c r="P324" i="38"/>
  <c r="H248" i="36"/>
  <c r="J302" i="38"/>
  <c r="E252" i="36"/>
  <c r="G393" i="38"/>
  <c r="K247" i="36"/>
  <c r="M294" i="38"/>
  <c r="Q165" i="38"/>
  <c r="Q164" i="38"/>
  <c r="J165" i="38"/>
  <c r="J164" i="38"/>
  <c r="I258" i="36"/>
  <c r="K250" i="36"/>
  <c r="M343" i="38"/>
  <c r="I253" i="36"/>
  <c r="K412" i="38"/>
  <c r="K249" i="36"/>
  <c r="M324" i="38"/>
  <c r="J249" i="36"/>
  <c r="L324" i="38"/>
  <c r="I252" i="36"/>
  <c r="K393" i="38"/>
  <c r="F252" i="36"/>
  <c r="H393" i="38"/>
  <c r="H251" i="36"/>
  <c r="J370" i="38"/>
  <c r="L247" i="36"/>
  <c r="N294" i="38"/>
  <c r="D247" i="36"/>
  <c r="F294" i="38"/>
  <c r="O165" i="38"/>
  <c r="O164" i="38"/>
  <c r="H258" i="36"/>
  <c r="K254" i="36"/>
  <c r="M432" i="38"/>
  <c r="J254" i="36"/>
  <c r="L432" i="38"/>
  <c r="D250" i="36"/>
  <c r="F343" i="38"/>
  <c r="N246" i="36"/>
  <c r="P284" i="38"/>
  <c r="I246" i="36"/>
  <c r="K284" i="38"/>
  <c r="N253" i="36"/>
  <c r="P412" i="38"/>
  <c r="N255" i="36"/>
  <c r="P439" i="38"/>
  <c r="L255" i="36"/>
  <c r="N439" i="38"/>
  <c r="I274" i="38"/>
  <c r="P274" i="38"/>
  <c r="E257" i="36"/>
  <c r="G486" i="38"/>
  <c r="M257" i="36"/>
  <c r="O486" i="38"/>
  <c r="M249" i="36"/>
  <c r="O324" i="38"/>
  <c r="O249" i="36"/>
  <c r="Q324" i="38"/>
  <c r="K248" i="36"/>
  <c r="M302" i="38"/>
  <c r="N251" i="36"/>
  <c r="P370" i="38"/>
  <c r="J252" i="36"/>
  <c r="L393" i="38"/>
  <c r="K251" i="36"/>
  <c r="M370" i="38"/>
  <c r="G251" i="36"/>
  <c r="I370" i="38"/>
  <c r="I247" i="36"/>
  <c r="K294" i="38"/>
  <c r="F247" i="36"/>
  <c r="H294" i="38"/>
  <c r="F165" i="38"/>
  <c r="F164" i="38"/>
  <c r="K258" i="36"/>
  <c r="G254" i="36"/>
  <c r="I432" i="38"/>
  <c r="P432" i="38"/>
  <c r="N254" i="36"/>
  <c r="F250" i="36"/>
  <c r="H343" i="38"/>
  <c r="O246" i="36"/>
  <c r="Q284" i="38"/>
  <c r="H246" i="36"/>
  <c r="J284" i="38"/>
  <c r="O253" i="36"/>
  <c r="Q412" i="38"/>
  <c r="O255" i="36"/>
  <c r="Q439" i="38"/>
  <c r="I255" i="36"/>
  <c r="K439" i="38"/>
  <c r="O274" i="38"/>
  <c r="Q274" i="38"/>
  <c r="N486" i="38"/>
  <c r="L257" i="36"/>
  <c r="D257" i="36"/>
  <c r="F486" i="38"/>
  <c r="D249" i="36"/>
  <c r="F324" i="38"/>
  <c r="D248" i="36"/>
  <c r="F302" i="38"/>
  <c r="G248" i="36"/>
  <c r="I302" i="38"/>
  <c r="N252" i="36"/>
  <c r="P393" i="38"/>
  <c r="G370" i="38"/>
  <c r="E251" i="36"/>
  <c r="M251" i="36"/>
  <c r="O370" i="38"/>
  <c r="J247" i="36"/>
  <c r="L294" i="38"/>
  <c r="H165" i="38"/>
  <c r="H164" i="38"/>
  <c r="G258" i="36"/>
  <c r="M254" i="36"/>
  <c r="O432" i="38"/>
  <c r="O254" i="36"/>
  <c r="Q432" i="38"/>
  <c r="E250" i="36"/>
  <c r="G343" i="38"/>
  <c r="G246" i="36"/>
  <c r="I284" i="38"/>
  <c r="K246" i="36"/>
  <c r="M284" i="38"/>
  <c r="H253" i="36"/>
  <c r="J412" i="38"/>
  <c r="J255" i="36"/>
  <c r="L439" i="38"/>
  <c r="H255" i="36"/>
  <c r="J439" i="38"/>
  <c r="F274" i="38"/>
  <c r="I257" i="36"/>
  <c r="K486" i="38"/>
  <c r="F257" i="36"/>
  <c r="H486" i="38"/>
  <c r="F249" i="36"/>
  <c r="H324" i="38"/>
  <c r="F248" i="36"/>
  <c r="H302" i="38"/>
  <c r="M248" i="36"/>
  <c r="O302" i="38"/>
  <c r="O252" i="36"/>
  <c r="Q393" i="38"/>
  <c r="L251" i="36"/>
  <c r="N370" i="38"/>
  <c r="F370" i="38"/>
  <c r="D251" i="36"/>
  <c r="N247" i="36"/>
  <c r="P294" i="38"/>
  <c r="P260" i="38"/>
  <c r="P259" i="38"/>
  <c r="H260" i="38"/>
  <c r="H259" i="38"/>
  <c r="M260" i="38"/>
  <c r="M259" i="38"/>
  <c r="G260" i="38"/>
  <c r="G259" i="38"/>
  <c r="N260" i="38"/>
  <c r="N259" i="38"/>
  <c r="F260" i="38"/>
  <c r="F259" i="38"/>
  <c r="K260" i="38"/>
  <c r="K259" i="38"/>
  <c r="L260" i="38"/>
  <c r="L259" i="38"/>
  <c r="Q260" i="38"/>
  <c r="Q259" i="38"/>
  <c r="I260" i="38"/>
  <c r="I259" i="38"/>
  <c r="O260" i="38"/>
  <c r="O259" i="38"/>
  <c r="J260" i="38"/>
  <c r="J259" i="38"/>
  <c r="G165" i="38"/>
  <c r="G164" i="38"/>
  <c r="L258" i="36"/>
  <c r="M258" i="36"/>
  <c r="D254" i="36"/>
  <c r="F432" i="38"/>
  <c r="J250" i="36"/>
  <c r="L343" i="38"/>
  <c r="L250" i="36"/>
  <c r="N343" i="38"/>
  <c r="M246" i="36"/>
  <c r="O284" i="38"/>
  <c r="K253" i="36"/>
  <c r="M412" i="38"/>
  <c r="G255" i="36"/>
  <c r="I439" i="38"/>
  <c r="K255" i="36"/>
  <c r="M439" i="38"/>
  <c r="H274" i="38"/>
  <c r="J257" i="36"/>
  <c r="L486" i="38"/>
  <c r="E249" i="36"/>
  <c r="G324" i="38"/>
  <c r="I248" i="36"/>
  <c r="K302" i="38"/>
  <c r="E248" i="36"/>
  <c r="G302" i="38"/>
  <c r="J393" i="38"/>
  <c r="H252" i="36"/>
  <c r="F251" i="36"/>
  <c r="H370" i="38"/>
  <c r="L165" i="38"/>
  <c r="L164" i="38"/>
  <c r="E258" i="36"/>
  <c r="D258" i="36"/>
  <c r="F254" i="36"/>
  <c r="H432" i="38"/>
  <c r="I250" i="36"/>
  <c r="K343" i="38"/>
  <c r="D246" i="36"/>
  <c r="F284" i="38"/>
  <c r="F253" i="36"/>
  <c r="H412" i="38"/>
  <c r="I412" i="38"/>
  <c r="G253" i="36"/>
  <c r="M255" i="36"/>
  <c r="O439" i="38"/>
  <c r="G274" i="38"/>
  <c r="N257" i="36"/>
  <c r="P486" i="38"/>
  <c r="L249" i="36"/>
  <c r="N324" i="38"/>
  <c r="J248" i="36"/>
  <c r="L302" i="38"/>
  <c r="L248" i="36"/>
  <c r="N302" i="38"/>
  <c r="I251" i="36"/>
  <c r="K370" i="38"/>
  <c r="O247" i="36"/>
  <c r="Q294" i="38"/>
  <c r="N165" i="38"/>
  <c r="N164" i="38"/>
  <c r="N250" i="36"/>
  <c r="P343" i="38"/>
  <c r="K252" i="36"/>
  <c r="M393" i="38"/>
  <c r="G252" i="36"/>
  <c r="I393" i="38"/>
  <c r="J251" i="36"/>
  <c r="L370" i="38"/>
  <c r="H247" i="36"/>
  <c r="J294" i="38"/>
  <c r="P165" i="38"/>
  <c r="P164" i="38"/>
  <c r="K165" i="38"/>
  <c r="K164" i="38"/>
  <c r="J258" i="36"/>
  <c r="F258" i="36"/>
  <c r="E254" i="36"/>
  <c r="G432" i="38"/>
  <c r="O250" i="36"/>
  <c r="Q343" i="38"/>
  <c r="H250" i="36"/>
  <c r="J343" i="38"/>
  <c r="H284" i="38"/>
  <c r="F246" i="36"/>
  <c r="F412" i="38"/>
  <c r="D253" i="36"/>
  <c r="M253" i="36"/>
  <c r="O412" i="38"/>
  <c r="D255" i="36"/>
  <c r="F439" i="38"/>
  <c r="N274" i="38"/>
  <c r="O257" i="36"/>
  <c r="Q486" i="38"/>
  <c r="H249" i="36"/>
  <c r="J324" i="38"/>
  <c r="I249" i="36"/>
  <c r="K324" i="38"/>
  <c r="N248" i="36"/>
  <c r="P302" i="38"/>
  <c r="O8" i="29"/>
  <c r="M63" i="29"/>
  <c r="F111" i="41"/>
  <c r="J127" i="29"/>
  <c r="M124" i="29"/>
  <c r="O124" i="29"/>
  <c r="E145" i="41"/>
  <c r="J120" i="41"/>
  <c r="H142" i="41"/>
  <c r="J80" i="41"/>
  <c r="J111" i="41"/>
  <c r="H111" i="41"/>
  <c r="H113" i="41"/>
  <c r="J99" i="29"/>
  <c r="K99" i="29"/>
  <c r="L84" i="29"/>
  <c r="M84" i="29"/>
  <c r="O84" i="29"/>
  <c r="O61" i="29"/>
  <c r="O116" i="29"/>
  <c r="M117" i="29"/>
  <c r="O117" i="29"/>
  <c r="M65" i="29"/>
  <c r="O65" i="29"/>
  <c r="O47" i="29"/>
  <c r="M76" i="29"/>
  <c r="O76" i="29"/>
  <c r="K43" i="29"/>
  <c r="J43" i="29"/>
  <c r="P257" i="36"/>
  <c r="M79" i="29"/>
  <c r="O79" i="29"/>
  <c r="P64" i="29"/>
  <c r="J128" i="29"/>
  <c r="K128" i="29"/>
  <c r="M25" i="29"/>
  <c r="O25" i="29"/>
  <c r="O74" i="29"/>
  <c r="P74" i="29"/>
  <c r="O18" i="29"/>
  <c r="P18" i="29"/>
  <c r="P37" i="29"/>
  <c r="O37" i="29"/>
  <c r="P246" i="36"/>
  <c r="P252" i="36"/>
  <c r="N244" i="36"/>
  <c r="N245" i="36"/>
  <c r="P273" i="38"/>
  <c r="P258" i="36"/>
  <c r="F245" i="36"/>
  <c r="H273" i="38"/>
  <c r="O244" i="36"/>
  <c r="G244" i="36"/>
  <c r="E324" i="38"/>
  <c r="K243" i="36"/>
  <c r="E412" i="38"/>
  <c r="P255" i="36"/>
  <c r="E164" i="38"/>
  <c r="G245" i="36"/>
  <c r="I273" i="38"/>
  <c r="E294" i="38"/>
  <c r="H243" i="36"/>
  <c r="H245" i="36"/>
  <c r="J273" i="38"/>
  <c r="I243" i="36"/>
  <c r="E245" i="36"/>
  <c r="G273" i="38"/>
  <c r="D244" i="36"/>
  <c r="F244" i="36"/>
  <c r="H244" i="36"/>
  <c r="M244" i="36"/>
  <c r="F243" i="36"/>
  <c r="D243" i="36"/>
  <c r="P247" i="36"/>
  <c r="J245" i="36"/>
  <c r="L273" i="38"/>
  <c r="G243" i="36"/>
  <c r="E439" i="38"/>
  <c r="E244" i="36"/>
  <c r="P249" i="36"/>
  <c r="E343" i="38"/>
  <c r="O243" i="36"/>
  <c r="N243" i="36"/>
  <c r="J243" i="36"/>
  <c r="E243" i="36"/>
  <c r="E259" i="38"/>
  <c r="I244" i="36"/>
  <c r="O245" i="36"/>
  <c r="Q273" i="38"/>
  <c r="P250" i="36"/>
  <c r="K245" i="36"/>
  <c r="M273" i="38"/>
  <c r="E393" i="38"/>
  <c r="P248" i="36"/>
  <c r="P253" i="36"/>
  <c r="E432" i="38"/>
  <c r="J244" i="36"/>
  <c r="L244" i="36"/>
  <c r="E370" i="38"/>
  <c r="E302" i="38"/>
  <c r="I245" i="36"/>
  <c r="K273" i="38"/>
  <c r="L245" i="36"/>
  <c r="N273" i="38"/>
  <c r="L243" i="36"/>
  <c r="E284" i="38"/>
  <c r="P254" i="36"/>
  <c r="K244" i="36"/>
  <c r="P251" i="36"/>
  <c r="D245" i="36"/>
  <c r="F273" i="38"/>
  <c r="E486" i="38"/>
  <c r="M245" i="36"/>
  <c r="O273" i="38"/>
  <c r="M243" i="36"/>
  <c r="O63" i="29"/>
  <c r="K127" i="29"/>
  <c r="M127" i="29"/>
  <c r="O127" i="29"/>
  <c r="H145" i="41"/>
  <c r="H115" i="41"/>
  <c r="J145" i="41"/>
  <c r="J113" i="41"/>
  <c r="M99" i="29"/>
  <c r="O99" i="29"/>
  <c r="P84" i="29"/>
  <c r="M43" i="29"/>
  <c r="J141" i="29"/>
  <c r="M128" i="29"/>
  <c r="M141" i="29"/>
  <c r="P244" i="36"/>
  <c r="P245" i="36"/>
  <c r="K242" i="36"/>
  <c r="M10" i="38"/>
  <c r="F242" i="36"/>
  <c r="H10" i="38"/>
  <c r="J10" i="38"/>
  <c r="H242" i="36"/>
  <c r="I242" i="36"/>
  <c r="K10" i="38"/>
  <c r="P243" i="36"/>
  <c r="E242" i="36"/>
  <c r="G10" i="38"/>
  <c r="D242" i="36"/>
  <c r="F10" i="38"/>
  <c r="G242" i="36"/>
  <c r="I10" i="38"/>
  <c r="J242" i="36"/>
  <c r="L10" i="38"/>
  <c r="N242" i="36"/>
  <c r="P10" i="38"/>
  <c r="E273" i="38"/>
  <c r="M242" i="36"/>
  <c r="O10" i="38"/>
  <c r="O242" i="36"/>
  <c r="Q10" i="38"/>
  <c r="L242" i="36"/>
  <c r="N10" i="38"/>
  <c r="O128" i="29"/>
  <c r="O141" i="29"/>
  <c r="E10" i="38"/>
  <c r="J103" i="29"/>
  <c r="K103" i="29"/>
  <c r="P242" i="36"/>
  <c r="M103" i="29"/>
  <c r="O103" i="29"/>
  <c r="M199" i="36"/>
  <c r="E199" i="36"/>
  <c r="L199" i="36"/>
  <c r="J199" i="36"/>
  <c r="K199" i="36"/>
  <c r="G199" i="36"/>
  <c r="O199" i="36"/>
  <c r="J407" i="38"/>
  <c r="N199" i="36"/>
  <c r="I199" i="36"/>
  <c r="D199" i="36"/>
  <c r="F199" i="36"/>
  <c r="H199" i="36"/>
  <c r="N198" i="36"/>
  <c r="I198" i="36"/>
  <c r="H198" i="36"/>
  <c r="H208" i="36"/>
  <c r="L198" i="36"/>
  <c r="G271" i="38"/>
  <c r="N202" i="36"/>
  <c r="F198" i="36"/>
  <c r="L271" i="38"/>
  <c r="Q271" i="38"/>
  <c r="D200" i="36"/>
  <c r="I202" i="36"/>
  <c r="M271" i="38"/>
  <c r="K200" i="36"/>
  <c r="F292" i="38"/>
  <c r="D202" i="36"/>
  <c r="F202" i="36"/>
  <c r="H292" i="38"/>
  <c r="G292" i="38"/>
  <c r="E202" i="36"/>
  <c r="K198" i="36"/>
  <c r="K208" i="36"/>
  <c r="M407" i="38"/>
  <c r="P199" i="36"/>
  <c r="D208" i="36"/>
  <c r="F407" i="38"/>
  <c r="J208" i="36"/>
  <c r="L407" i="38"/>
  <c r="I271" i="38"/>
  <c r="G200" i="36"/>
  <c r="O198" i="36"/>
  <c r="G407" i="38"/>
  <c r="E208" i="36"/>
  <c r="J202" i="36"/>
  <c r="L292" i="38"/>
  <c r="M292" i="38"/>
  <c r="K202" i="36"/>
  <c r="I407" i="38"/>
  <c r="G208" i="36"/>
  <c r="H407" i="38"/>
  <c r="F208" i="36"/>
  <c r="M202" i="36"/>
  <c r="O292" i="38"/>
  <c r="O202" i="36"/>
  <c r="Q292" i="38"/>
  <c r="N200" i="36"/>
  <c r="P271" i="38"/>
  <c r="M208" i="36"/>
  <c r="O407" i="38"/>
  <c r="O208" i="36"/>
  <c r="Q407" i="38"/>
  <c r="I292" i="38"/>
  <c r="G202" i="36"/>
  <c r="F200" i="36"/>
  <c r="H271" i="38"/>
  <c r="K407" i="38"/>
  <c r="I208" i="36"/>
  <c r="N208" i="36"/>
  <c r="P407" i="38"/>
  <c r="J198" i="36"/>
  <c r="M198" i="36"/>
  <c r="G198" i="36"/>
  <c r="K292" i="38"/>
  <c r="P292" i="38"/>
  <c r="F271" i="38"/>
  <c r="E200" i="36"/>
  <c r="K271" i="38"/>
  <c r="I200" i="36"/>
  <c r="O200" i="36"/>
  <c r="J200" i="36"/>
  <c r="N292" i="38"/>
  <c r="L202" i="36"/>
  <c r="I389" i="38"/>
  <c r="G207" i="36"/>
  <c r="H202" i="36"/>
  <c r="J292" i="38"/>
  <c r="N207" i="36"/>
  <c r="P389" i="38"/>
  <c r="H389" i="38"/>
  <c r="F207" i="36"/>
  <c r="J207" i="36"/>
  <c r="L389" i="38"/>
  <c r="L200" i="36"/>
  <c r="N271" i="38"/>
  <c r="L207" i="36"/>
  <c r="N389" i="38"/>
  <c r="E207" i="36"/>
  <c r="G389" i="38"/>
  <c r="Q389" i="38"/>
  <c r="O207" i="36"/>
  <c r="K389" i="38"/>
  <c r="I207" i="36"/>
  <c r="D198" i="36"/>
  <c r="J389" i="38"/>
  <c r="H207" i="36"/>
  <c r="O389" i="38"/>
  <c r="M207" i="36"/>
  <c r="F389" i="38"/>
  <c r="D207" i="36"/>
  <c r="O271" i="38"/>
  <c r="M200" i="36"/>
  <c r="P202" i="36"/>
  <c r="H200" i="36"/>
  <c r="P200" i="36"/>
  <c r="J271" i="38"/>
  <c r="E271" i="38"/>
  <c r="E292" i="38"/>
  <c r="E389" i="38"/>
  <c r="K207" i="36"/>
  <c r="P207" i="36"/>
  <c r="M389" i="38"/>
  <c r="N112" i="29"/>
  <c r="N144" i="29"/>
  <c r="O43" i="29"/>
  <c r="L368" i="38"/>
  <c r="J215" i="36"/>
  <c r="M213" i="36"/>
  <c r="O213" i="36"/>
  <c r="N213" i="36"/>
  <c r="J213" i="36"/>
  <c r="H213" i="36"/>
  <c r="G213" i="36"/>
  <c r="F213" i="36"/>
  <c r="I213" i="36"/>
  <c r="K213" i="36"/>
  <c r="L213" i="36"/>
  <c r="E213" i="36"/>
  <c r="N407" i="38"/>
  <c r="L208" i="36"/>
  <c r="P208" i="36"/>
  <c r="K209" i="36"/>
  <c r="M429" i="38"/>
  <c r="M211" i="36"/>
  <c r="O446" i="38"/>
  <c r="Q446" i="38"/>
  <c r="O211" i="36"/>
  <c r="N204" i="36"/>
  <c r="P322" i="38"/>
  <c r="H8" i="38"/>
  <c r="F197" i="36"/>
  <c r="M204" i="36"/>
  <c r="O322" i="38"/>
  <c r="O197" i="36"/>
  <c r="Q8" i="38"/>
  <c r="N197" i="36"/>
  <c r="P8" i="38"/>
  <c r="I341" i="38"/>
  <c r="G205" i="36"/>
  <c r="I205" i="36"/>
  <c r="K341" i="38"/>
  <c r="Q341" i="38"/>
  <c r="O205" i="36"/>
  <c r="O341" i="38"/>
  <c r="M205" i="36"/>
  <c r="F205" i="36"/>
  <c r="H341" i="38"/>
  <c r="J205" i="36"/>
  <c r="L341" i="38"/>
  <c r="H205" i="36"/>
  <c r="J341" i="38"/>
  <c r="P341" i="38"/>
  <c r="N205" i="36"/>
  <c r="N341" i="38"/>
  <c r="L205" i="36"/>
  <c r="L203" i="36"/>
  <c r="N298" i="38"/>
  <c r="K298" i="38"/>
  <c r="I203" i="36"/>
  <c r="I282" i="38"/>
  <c r="G201" i="36"/>
  <c r="N282" i="38"/>
  <c r="L201" i="36"/>
  <c r="E407" i="38"/>
  <c r="O209" i="36"/>
  <c r="Q429" i="38"/>
  <c r="L209" i="36"/>
  <c r="N429" i="38"/>
  <c r="E209" i="36"/>
  <c r="G429" i="38"/>
  <c r="H429" i="38"/>
  <c r="F209" i="36"/>
  <c r="I209" i="36"/>
  <c r="K429" i="38"/>
  <c r="O429" i="38"/>
  <c r="M209" i="36"/>
  <c r="J209" i="36"/>
  <c r="L429" i="38"/>
  <c r="G209" i="36"/>
  <c r="I429" i="38"/>
  <c r="F429" i="38"/>
  <c r="D209" i="36"/>
  <c r="J429" i="38"/>
  <c r="H209" i="36"/>
  <c r="N209" i="36"/>
  <c r="P429" i="38"/>
  <c r="L211" i="36"/>
  <c r="N446" i="38"/>
  <c r="K211" i="36"/>
  <c r="M446" i="38"/>
  <c r="F446" i="38"/>
  <c r="D211" i="36"/>
  <c r="K446" i="38"/>
  <c r="I211" i="36"/>
  <c r="G446" i="38"/>
  <c r="E211" i="36"/>
  <c r="I446" i="38"/>
  <c r="G211" i="36"/>
  <c r="J211" i="36"/>
  <c r="L446" i="38"/>
  <c r="F211" i="36"/>
  <c r="H446" i="38"/>
  <c r="H211" i="36"/>
  <c r="J446" i="38"/>
  <c r="P446" i="38"/>
  <c r="N211" i="36"/>
  <c r="O204" i="36"/>
  <c r="Q322" i="38"/>
  <c r="E197" i="36"/>
  <c r="G8" i="38"/>
  <c r="M8" i="38"/>
  <c r="K197" i="36"/>
  <c r="N8" i="38"/>
  <c r="L197" i="36"/>
  <c r="M197" i="36"/>
  <c r="O8" i="38"/>
  <c r="J197" i="36"/>
  <c r="L8" i="38"/>
  <c r="H204" i="36"/>
  <c r="J322" i="38"/>
  <c r="K204" i="36"/>
  <c r="M322" i="38"/>
  <c r="D204" i="36"/>
  <c r="F322" i="38"/>
  <c r="D213" i="36"/>
  <c r="P213" i="36"/>
  <c r="F204" i="36"/>
  <c r="H322" i="38"/>
  <c r="J204" i="36"/>
  <c r="L322" i="38"/>
  <c r="E204" i="36"/>
  <c r="G322" i="38"/>
  <c r="F8" i="38"/>
  <c r="D197" i="36"/>
  <c r="J8" i="38"/>
  <c r="H197" i="36"/>
  <c r="K8" i="38"/>
  <c r="I197" i="36"/>
  <c r="I322" i="38"/>
  <c r="G204" i="36"/>
  <c r="I8" i="38"/>
  <c r="G197" i="36"/>
  <c r="K322" i="38"/>
  <c r="I204" i="36"/>
  <c r="N322" i="38"/>
  <c r="L204" i="36"/>
  <c r="E198" i="36"/>
  <c r="P198" i="36"/>
  <c r="K205" i="36"/>
  <c r="M341" i="38"/>
  <c r="F203" i="36"/>
  <c r="H298" i="38"/>
  <c r="Q298" i="38"/>
  <c r="O203" i="36"/>
  <c r="J203" i="36"/>
  <c r="L298" i="38"/>
  <c r="M298" i="38"/>
  <c r="K203" i="36"/>
  <c r="J298" i="38"/>
  <c r="H203" i="36"/>
  <c r="P298" i="38"/>
  <c r="N203" i="36"/>
  <c r="I298" i="38"/>
  <c r="G203" i="36"/>
  <c r="M203" i="36"/>
  <c r="O298" i="38"/>
  <c r="H201" i="36"/>
  <c r="J282" i="38"/>
  <c r="E201" i="36"/>
  <c r="G282" i="38"/>
  <c r="D201" i="36"/>
  <c r="F282" i="38"/>
  <c r="O282" i="38"/>
  <c r="M201" i="36"/>
  <c r="Q282" i="38"/>
  <c r="O201" i="36"/>
  <c r="N201" i="36"/>
  <c r="P282" i="38"/>
  <c r="K201" i="36"/>
  <c r="M282" i="38"/>
  <c r="K282" i="38"/>
  <c r="I201" i="36"/>
  <c r="J201" i="36"/>
  <c r="L282" i="38"/>
  <c r="H282" i="38"/>
  <c r="F201" i="36"/>
  <c r="P209" i="36"/>
  <c r="E429" i="38"/>
  <c r="P211" i="36"/>
  <c r="E446" i="38"/>
  <c r="E8" i="38"/>
  <c r="P197" i="36"/>
  <c r="E322" i="38"/>
  <c r="P204" i="36"/>
  <c r="E282" i="38"/>
  <c r="P201" i="36"/>
  <c r="D215" i="36"/>
  <c r="F368" i="38"/>
  <c r="N215" i="36"/>
  <c r="P368" i="38"/>
  <c r="J408" i="38"/>
  <c r="H216" i="36"/>
  <c r="O216" i="36"/>
  <c r="Q408" i="38"/>
  <c r="L408" i="38"/>
  <c r="J216" i="36"/>
  <c r="E215" i="36"/>
  <c r="G368" i="38"/>
  <c r="F430" i="38"/>
  <c r="D217" i="36"/>
  <c r="N368" i="38"/>
  <c r="L215" i="36"/>
  <c r="M408" i="38"/>
  <c r="K216" i="36"/>
  <c r="G216" i="36"/>
  <c r="I408" i="38"/>
  <c r="I368" i="38"/>
  <c r="G215" i="36"/>
  <c r="Q368" i="38"/>
  <c r="O215" i="36"/>
  <c r="J217" i="36"/>
  <c r="L430" i="38"/>
  <c r="O368" i="38"/>
  <c r="M215" i="36"/>
  <c r="G217" i="36"/>
  <c r="I430" i="38"/>
  <c r="P408" i="38"/>
  <c r="N216" i="36"/>
  <c r="H408" i="38"/>
  <c r="F216" i="36"/>
  <c r="H368" i="38"/>
  <c r="F215" i="36"/>
  <c r="K430" i="38"/>
  <c r="I217" i="36"/>
  <c r="O217" i="36"/>
  <c r="Q430" i="38"/>
  <c r="P430" i="38"/>
  <c r="N217" i="36"/>
  <c r="F217" i="36"/>
  <c r="H430" i="38"/>
  <c r="K368" i="38"/>
  <c r="I215" i="36"/>
  <c r="M216" i="36"/>
  <c r="O408" i="38"/>
  <c r="G408" i="38"/>
  <c r="E216" i="36"/>
  <c r="N430" i="38"/>
  <c r="L217" i="36"/>
  <c r="M430" i="38"/>
  <c r="K217" i="36"/>
  <c r="K408" i="38"/>
  <c r="I216" i="36"/>
  <c r="M368" i="38"/>
  <c r="K215" i="36"/>
  <c r="G430" i="38"/>
  <c r="E217" i="36"/>
  <c r="J368" i="38"/>
  <c r="H215" i="36"/>
  <c r="L216" i="36"/>
  <c r="N408" i="38"/>
  <c r="F408" i="38"/>
  <c r="D216" i="36"/>
  <c r="H217" i="36"/>
  <c r="J430" i="38"/>
  <c r="H218" i="36"/>
  <c r="J482" i="38"/>
  <c r="E408" i="38"/>
  <c r="P216" i="36"/>
  <c r="I482" i="38"/>
  <c r="G218" i="36"/>
  <c r="P215" i="36"/>
  <c r="O482" i="38"/>
  <c r="M218" i="36"/>
  <c r="E368" i="38"/>
  <c r="P218" i="36"/>
  <c r="E482" i="38"/>
  <c r="M217" i="36"/>
  <c r="P217" i="36"/>
  <c r="O430" i="38"/>
  <c r="E205" i="36"/>
  <c r="G341" i="38"/>
  <c r="D205" i="36"/>
  <c r="F341" i="38"/>
  <c r="I210" i="36"/>
  <c r="K438" i="38"/>
  <c r="G210" i="36"/>
  <c r="I438" i="38"/>
  <c r="H210" i="36"/>
  <c r="J438" i="38"/>
  <c r="J210" i="36"/>
  <c r="L438" i="38"/>
  <c r="K210" i="36"/>
  <c r="M438" i="38"/>
  <c r="F210" i="36"/>
  <c r="H438" i="38"/>
  <c r="E430" i="38"/>
  <c r="E212" i="36"/>
  <c r="G481" i="38"/>
  <c r="F212" i="36"/>
  <c r="H481" i="38"/>
  <c r="J212" i="36"/>
  <c r="L481" i="38"/>
  <c r="N481" i="38"/>
  <c r="L212" i="36"/>
  <c r="G212" i="36"/>
  <c r="I481" i="38"/>
  <c r="H212" i="36"/>
  <c r="J481" i="38"/>
  <c r="E203" i="36"/>
  <c r="G298" i="38"/>
  <c r="D203" i="36"/>
  <c r="F298" i="38"/>
  <c r="P205" i="36"/>
  <c r="E341" i="38"/>
  <c r="M210" i="36"/>
  <c r="O438" i="38"/>
  <c r="O210" i="36"/>
  <c r="Q438" i="38"/>
  <c r="N210" i="36"/>
  <c r="P438" i="38"/>
  <c r="D210" i="36"/>
  <c r="F438" i="38"/>
  <c r="E210" i="36"/>
  <c r="G438" i="38"/>
  <c r="N438" i="38"/>
  <c r="L210" i="36"/>
  <c r="I214" i="36"/>
  <c r="D214" i="36"/>
  <c r="F214" i="36"/>
  <c r="N214" i="36"/>
  <c r="O214" i="36"/>
  <c r="M214" i="36"/>
  <c r="J214" i="36"/>
  <c r="K214" i="36"/>
  <c r="L214" i="36"/>
  <c r="H214" i="36"/>
  <c r="E214" i="36"/>
  <c r="G214" i="36"/>
  <c r="O212" i="36"/>
  <c r="Q481" i="38"/>
  <c r="F481" i="38"/>
  <c r="D212" i="36"/>
  <c r="K212" i="36"/>
  <c r="M481" i="38"/>
  <c r="N212" i="36"/>
  <c r="P481" i="38"/>
  <c r="K481" i="38"/>
  <c r="I212" i="36"/>
  <c r="O481" i="38"/>
  <c r="M212" i="36"/>
  <c r="P203" i="36"/>
  <c r="P210" i="36"/>
  <c r="E298" i="38"/>
  <c r="E438" i="38"/>
  <c r="P214" i="36"/>
  <c r="P212" i="36"/>
  <c r="E481" i="38"/>
  <c r="J95" i="29"/>
  <c r="K95" i="29"/>
  <c r="M95" i="29"/>
  <c r="O95" i="29"/>
  <c r="M206" i="36"/>
  <c r="O367" i="38"/>
  <c r="M367" i="38"/>
  <c r="K206" i="36"/>
  <c r="J206" i="36"/>
  <c r="L367" i="38"/>
  <c r="H367" i="38"/>
  <c r="F206" i="36"/>
  <c r="L206" i="36"/>
  <c r="N367" i="38"/>
  <c r="F367" i="38"/>
  <c r="D206" i="36"/>
  <c r="J367" i="38"/>
  <c r="H206" i="36"/>
  <c r="O206" i="36"/>
  <c r="Q367" i="38"/>
  <c r="P367" i="38"/>
  <c r="N206" i="36"/>
  <c r="G206" i="36"/>
  <c r="I367" i="38"/>
  <c r="K367" i="38"/>
  <c r="I206" i="36"/>
  <c r="E206" i="36"/>
  <c r="G367" i="38"/>
  <c r="P206" i="36"/>
  <c r="E367" i="38"/>
  <c r="J94" i="29"/>
  <c r="K94" i="29"/>
  <c r="M94" i="29"/>
  <c r="O94" i="29"/>
  <c r="E134" i="36"/>
  <c r="G437" i="38"/>
  <c r="P423" i="38"/>
  <c r="N133" i="36"/>
  <c r="O127" i="36"/>
  <c r="Q296" i="38"/>
  <c r="J130" i="36"/>
  <c r="L356" i="38"/>
  <c r="D137" i="36"/>
  <c r="N404" i="38"/>
  <c r="L132" i="36"/>
  <c r="N423" i="38"/>
  <c r="L133" i="36"/>
  <c r="O404" i="38"/>
  <c r="M132" i="36"/>
  <c r="M126" i="36"/>
  <c r="O289" i="38"/>
  <c r="E127" i="36"/>
  <c r="G296" i="38"/>
  <c r="G445" i="38"/>
  <c r="E135" i="36"/>
  <c r="E137" i="36"/>
  <c r="I137" i="36"/>
  <c r="K404" i="38"/>
  <c r="I132" i="36"/>
  <c r="N123" i="36"/>
  <c r="N130" i="36"/>
  <c r="P356" i="38"/>
  <c r="F133" i="36"/>
  <c r="H423" i="38"/>
  <c r="H404" i="38"/>
  <c r="F132" i="36"/>
  <c r="G126" i="36"/>
  <c r="I289" i="38"/>
  <c r="I404" i="38"/>
  <c r="G132" i="36"/>
  <c r="Q437" i="38"/>
  <c r="O134" i="36"/>
  <c r="H124" i="36"/>
  <c r="J267" i="38"/>
  <c r="H121" i="36"/>
  <c r="J3" i="38"/>
  <c r="L383" i="38"/>
  <c r="J131" i="36"/>
  <c r="L137" i="36"/>
  <c r="K289" i="38"/>
  <c r="I126" i="36"/>
  <c r="H474" i="38"/>
  <c r="F136" i="36"/>
  <c r="H137" i="36"/>
  <c r="K123" i="36"/>
  <c r="K129" i="36"/>
  <c r="M337" i="38"/>
  <c r="J129" i="36"/>
  <c r="L337" i="38"/>
  <c r="J126" i="36"/>
  <c r="L289" i="38"/>
  <c r="D122" i="36"/>
  <c r="D127" i="36"/>
  <c r="F296" i="38"/>
  <c r="N383" i="38"/>
  <c r="L131" i="36"/>
  <c r="L129" i="36"/>
  <c r="N337" i="38"/>
  <c r="M133" i="36"/>
  <c r="O423" i="38"/>
  <c r="O337" i="38"/>
  <c r="M129" i="36"/>
  <c r="E126" i="36"/>
  <c r="G289" i="38"/>
  <c r="E130" i="36"/>
  <c r="G356" i="38"/>
  <c r="I134" i="36"/>
  <c r="K437" i="38"/>
  <c r="I123" i="36"/>
  <c r="K267" i="38"/>
  <c r="I124" i="36"/>
  <c r="P445" i="38"/>
  <c r="N135" i="36"/>
  <c r="N127" i="36"/>
  <c r="P296" i="38"/>
  <c r="H267" i="38"/>
  <c r="F124" i="36"/>
  <c r="F128" i="36"/>
  <c r="H314" i="38"/>
  <c r="G136" i="36"/>
  <c r="I474" i="38"/>
  <c r="G130" i="36"/>
  <c r="I356" i="38"/>
  <c r="O130" i="36"/>
  <c r="Q356" i="38"/>
  <c r="Q423" i="38"/>
  <c r="O133" i="36"/>
  <c r="J296" i="38"/>
  <c r="H127" i="36"/>
  <c r="H128" i="36"/>
  <c r="J314" i="38"/>
  <c r="D132" i="36"/>
  <c r="F404" i="38"/>
  <c r="M123" i="36"/>
  <c r="P437" i="38"/>
  <c r="N134" i="36"/>
  <c r="O122" i="36"/>
  <c r="M289" i="38"/>
  <c r="K126" i="36"/>
  <c r="J123" i="36"/>
  <c r="F3" i="38"/>
  <c r="D121" i="36"/>
  <c r="F289" i="38"/>
  <c r="D126" i="36"/>
  <c r="N437" i="38"/>
  <c r="L134" i="36"/>
  <c r="L136" i="36"/>
  <c r="N474" i="38"/>
  <c r="M137" i="36"/>
  <c r="O314" i="38"/>
  <c r="M128" i="36"/>
  <c r="G474" i="38"/>
  <c r="E136" i="36"/>
  <c r="K337" i="38"/>
  <c r="I129" i="36"/>
  <c r="I128" i="36"/>
  <c r="K314" i="38"/>
  <c r="N137" i="36"/>
  <c r="P314" i="38"/>
  <c r="N128" i="36"/>
  <c r="H337" i="38"/>
  <c r="F129" i="36"/>
  <c r="F131" i="36"/>
  <c r="H383" i="38"/>
  <c r="G129" i="36"/>
  <c r="I337" i="38"/>
  <c r="G121" i="36"/>
  <c r="I3" i="38"/>
  <c r="Q3" i="38"/>
  <c r="O121" i="36"/>
  <c r="Q445" i="38"/>
  <c r="O135" i="36"/>
  <c r="H129" i="36"/>
  <c r="J337" i="38"/>
  <c r="H126" i="36"/>
  <c r="J289" i="38"/>
  <c r="K137" i="36"/>
  <c r="O356" i="38"/>
  <c r="M130" i="36"/>
  <c r="G122" i="36"/>
  <c r="M404" i="38"/>
  <c r="K132" i="36"/>
  <c r="K124" i="36"/>
  <c r="M267" i="38"/>
  <c r="L121" i="36"/>
  <c r="N3" i="38"/>
  <c r="E122" i="36"/>
  <c r="I133" i="36"/>
  <c r="K423" i="38"/>
  <c r="P289" i="38"/>
  <c r="N126" i="36"/>
  <c r="N129" i="36"/>
  <c r="P337" i="38"/>
  <c r="F135" i="36"/>
  <c r="H445" i="38"/>
  <c r="H296" i="38"/>
  <c r="F127" i="36"/>
  <c r="I445" i="38"/>
  <c r="G135" i="36"/>
  <c r="G123" i="36"/>
  <c r="O123" i="36"/>
  <c r="Q314" i="38"/>
  <c r="O128" i="36"/>
  <c r="J474" i="38"/>
  <c r="H136" i="36"/>
  <c r="H123" i="36"/>
  <c r="I130" i="36"/>
  <c r="K356" i="38"/>
  <c r="M423" i="38"/>
  <c r="K133" i="36"/>
  <c r="J127" i="36"/>
  <c r="L296" i="38"/>
  <c r="L445" i="38"/>
  <c r="J135" i="36"/>
  <c r="F437" i="38"/>
  <c r="D134" i="36"/>
  <c r="D130" i="36"/>
  <c r="F356" i="38"/>
  <c r="L122" i="36"/>
  <c r="N356" i="38"/>
  <c r="L130" i="36"/>
  <c r="M121" i="36"/>
  <c r="O3" i="38"/>
  <c r="M124" i="36"/>
  <c r="O267" i="38"/>
  <c r="E128" i="36"/>
  <c r="G314" i="38"/>
  <c r="E124" i="36"/>
  <c r="G267" i="38"/>
  <c r="K383" i="38"/>
  <c r="I131" i="36"/>
  <c r="I121" i="36"/>
  <c r="K3" i="38"/>
  <c r="N121" i="36"/>
  <c r="P3" i="38"/>
  <c r="P267" i="38"/>
  <c r="N124" i="36"/>
  <c r="H3" i="38"/>
  <c r="F121" i="36"/>
  <c r="H356" i="38"/>
  <c r="F130" i="36"/>
  <c r="G137" i="36"/>
  <c r="G131" i="36"/>
  <c r="I383" i="38"/>
  <c r="I423" i="38"/>
  <c r="G133" i="36"/>
  <c r="O124" i="36"/>
  <c r="Q267" i="38"/>
  <c r="O136" i="36"/>
  <c r="Q474" i="38"/>
  <c r="J437" i="38"/>
  <c r="H134" i="36"/>
  <c r="J445" i="38"/>
  <c r="H135" i="36"/>
  <c r="L267" i="38"/>
  <c r="J124" i="36"/>
  <c r="O437" i="38"/>
  <c r="M134" i="36"/>
  <c r="G134" i="36"/>
  <c r="I437" i="38"/>
  <c r="D135" i="36"/>
  <c r="F445" i="38"/>
  <c r="K136" i="36"/>
  <c r="M474" i="38"/>
  <c r="K127" i="36"/>
  <c r="M296" i="38"/>
  <c r="J128" i="36"/>
  <c r="L314" i="38"/>
  <c r="D123" i="36"/>
  <c r="L124" i="36"/>
  <c r="N267" i="38"/>
  <c r="M122" i="36"/>
  <c r="K131" i="36"/>
  <c r="M383" i="38"/>
  <c r="K130" i="36"/>
  <c r="M356" i="38"/>
  <c r="J122" i="36"/>
  <c r="F423" i="38"/>
  <c r="D133" i="36"/>
  <c r="D128" i="36"/>
  <c r="F314" i="38"/>
  <c r="M136" i="36"/>
  <c r="O474" i="38"/>
  <c r="G423" i="38"/>
  <c r="E133" i="36"/>
  <c r="G404" i="38"/>
  <c r="E132" i="36"/>
  <c r="I122" i="36"/>
  <c r="I135" i="36"/>
  <c r="K445" i="38"/>
  <c r="N131" i="36"/>
  <c r="P383" i="38"/>
  <c r="N132" i="36"/>
  <c r="P404" i="38"/>
  <c r="F134" i="36"/>
  <c r="H437" i="38"/>
  <c r="F137" i="36"/>
  <c r="I314" i="38"/>
  <c r="G128" i="36"/>
  <c r="G124" i="36"/>
  <c r="I267" i="38"/>
  <c r="O126" i="36"/>
  <c r="Q289" i="38"/>
  <c r="O129" i="36"/>
  <c r="Q337" i="38"/>
  <c r="O132" i="36"/>
  <c r="Q404" i="38"/>
  <c r="J356" i="38"/>
  <c r="H130" i="36"/>
  <c r="L123" i="36"/>
  <c r="G3" i="38"/>
  <c r="E121" i="36"/>
  <c r="F126" i="36"/>
  <c r="H289" i="38"/>
  <c r="H122" i="36"/>
  <c r="J137" i="36"/>
  <c r="M3" i="38"/>
  <c r="K121" i="36"/>
  <c r="L404" i="38"/>
  <c r="J132" i="36"/>
  <c r="K135" i="36"/>
  <c r="M445" i="38"/>
  <c r="L474" i="38"/>
  <c r="J136" i="36"/>
  <c r="F383" i="38"/>
  <c r="D131" i="36"/>
  <c r="O383" i="38"/>
  <c r="M131" i="36"/>
  <c r="E123" i="36"/>
  <c r="J121" i="36"/>
  <c r="L3" i="38"/>
  <c r="K134" i="36"/>
  <c r="M437" i="38"/>
  <c r="F337" i="38"/>
  <c r="D129" i="36"/>
  <c r="L128" i="36"/>
  <c r="N314" i="38"/>
  <c r="M314" i="38"/>
  <c r="K128" i="36"/>
  <c r="K122" i="36"/>
  <c r="L437" i="38"/>
  <c r="J134" i="36"/>
  <c r="J133" i="36"/>
  <c r="L423" i="38"/>
  <c r="F267" i="38"/>
  <c r="D124" i="36"/>
  <c r="F474" i="38"/>
  <c r="D136" i="36"/>
  <c r="L126" i="36"/>
  <c r="N289" i="38"/>
  <c r="N445" i="38"/>
  <c r="L135" i="36"/>
  <c r="L127" i="36"/>
  <c r="N296" i="38"/>
  <c r="O445" i="38"/>
  <c r="M135" i="36"/>
  <c r="O296" i="38"/>
  <c r="M127" i="36"/>
  <c r="G383" i="38"/>
  <c r="E131" i="36"/>
  <c r="G337" i="38"/>
  <c r="E129" i="36"/>
  <c r="I136" i="36"/>
  <c r="K474" i="38"/>
  <c r="K296" i="38"/>
  <c r="I127" i="36"/>
  <c r="N122" i="36"/>
  <c r="N136" i="36"/>
  <c r="P474" i="38"/>
  <c r="F123" i="36"/>
  <c r="F122" i="36"/>
  <c r="G127" i="36"/>
  <c r="I296" i="38"/>
  <c r="O131" i="36"/>
  <c r="Q383" i="38"/>
  <c r="O137" i="36"/>
  <c r="J423" i="38"/>
  <c r="H133" i="36"/>
  <c r="H131" i="36"/>
  <c r="J383" i="38"/>
  <c r="H132" i="36"/>
  <c r="J404" i="38"/>
  <c r="P126" i="36"/>
  <c r="P123" i="36"/>
  <c r="P133" i="36"/>
  <c r="H125" i="36"/>
  <c r="H274" i="36"/>
  <c r="J279" i="38"/>
  <c r="P124" i="36"/>
  <c r="E356" i="38"/>
  <c r="E289" i="38"/>
  <c r="E3" i="38"/>
  <c r="P132" i="36"/>
  <c r="E125" i="36"/>
  <c r="E274" i="36"/>
  <c r="G279" i="38"/>
  <c r="P129" i="36"/>
  <c r="I125" i="36"/>
  <c r="I274" i="36"/>
  <c r="K279" i="38"/>
  <c r="P131" i="36"/>
  <c r="E267" i="38"/>
  <c r="P130" i="36"/>
  <c r="N125" i="36"/>
  <c r="N274" i="36"/>
  <c r="P279" i="38"/>
  <c r="P128" i="36"/>
  <c r="E437" i="38"/>
  <c r="P127" i="36"/>
  <c r="F125" i="36"/>
  <c r="F274" i="36"/>
  <c r="H279" i="38"/>
  <c r="J125" i="36"/>
  <c r="J274" i="36"/>
  <c r="L279" i="38"/>
  <c r="E474" i="38"/>
  <c r="E383" i="38"/>
  <c r="E337" i="38"/>
  <c r="P135" i="36"/>
  <c r="P134" i="36"/>
  <c r="E296" i="38"/>
  <c r="N279" i="38"/>
  <c r="L125" i="36"/>
  <c r="L274" i="36"/>
  <c r="M125" i="36"/>
  <c r="M274" i="36"/>
  <c r="O279" i="38"/>
  <c r="E314" i="38"/>
  <c r="E445" i="38"/>
  <c r="E404" i="38"/>
  <c r="I279" i="38"/>
  <c r="G125" i="36"/>
  <c r="G274" i="36"/>
  <c r="F279" i="38"/>
  <c r="D125" i="36"/>
  <c r="D274" i="36"/>
  <c r="P136" i="36"/>
  <c r="E423" i="38"/>
  <c r="P121" i="36"/>
  <c r="P122" i="36"/>
  <c r="P137" i="36"/>
  <c r="M279" i="38"/>
  <c r="K125" i="36"/>
  <c r="K274" i="36"/>
  <c r="Q279" i="38"/>
  <c r="O125" i="36"/>
  <c r="O274" i="36"/>
  <c r="P125" i="36"/>
  <c r="P274" i="36"/>
  <c r="E279" i="38"/>
  <c r="R273" i="36"/>
  <c r="J68" i="29"/>
  <c r="M68" i="29"/>
  <c r="K68" i="29"/>
  <c r="K110" i="29"/>
  <c r="J110" i="29"/>
  <c r="J112" i="29"/>
  <c r="J144" i="29"/>
  <c r="M110" i="29"/>
  <c r="M112" i="29"/>
  <c r="M144" i="29"/>
  <c r="O68" i="29"/>
  <c r="O110" i="29"/>
  <c r="O112" i="29"/>
  <c r="O144" i="29"/>
  <c r="R110" i="29"/>
</calcChain>
</file>

<file path=xl/sharedStrings.xml><?xml version="1.0" encoding="utf-8"?>
<sst xmlns="http://schemas.openxmlformats.org/spreadsheetml/2006/main" count="1443" uniqueCount="565">
  <si>
    <t>April</t>
  </si>
  <si>
    <t>May</t>
  </si>
  <si>
    <t>June</t>
  </si>
  <si>
    <t>July</t>
  </si>
  <si>
    <t>August</t>
  </si>
  <si>
    <t>October</t>
  </si>
  <si>
    <t>November</t>
  </si>
  <si>
    <t>December</t>
  </si>
  <si>
    <t>January</t>
  </si>
  <si>
    <t>February</t>
  </si>
  <si>
    <t>March</t>
  </si>
  <si>
    <t>TOTALS</t>
  </si>
  <si>
    <t>Advertising Income</t>
  </si>
  <si>
    <t>Banquet</t>
  </si>
  <si>
    <t>Book Replacement Charges</t>
  </si>
  <si>
    <t>Bourse</t>
  </si>
  <si>
    <t>Submission Center</t>
  </si>
  <si>
    <t>Donations</t>
  </si>
  <si>
    <t>Sponsors</t>
  </si>
  <si>
    <t>Dues &amp; Applications</t>
  </si>
  <si>
    <t>Research Fees</t>
  </si>
  <si>
    <t>License Fees</t>
  </si>
  <si>
    <t>Mailing Revenue</t>
  </si>
  <si>
    <t>Medals &amp; Badges</t>
  </si>
  <si>
    <t>Miscellaneous</t>
  </si>
  <si>
    <t>Photography</t>
  </si>
  <si>
    <t>Program Conventions</t>
  </si>
  <si>
    <t>Rental Property</t>
  </si>
  <si>
    <t>Sales</t>
  </si>
  <si>
    <t>Sales-Museum Store</t>
  </si>
  <si>
    <t>Seminars</t>
  </si>
  <si>
    <t>Subscriptions</t>
  </si>
  <si>
    <t>Tours</t>
  </si>
  <si>
    <t>NET INCOME (LOSS)</t>
  </si>
  <si>
    <t>Total Revenue</t>
  </si>
  <si>
    <t>Auction</t>
  </si>
  <si>
    <t>Auto Expenses</t>
  </si>
  <si>
    <t>Awards-Non-funded</t>
  </si>
  <si>
    <t>Bad Debt</t>
  </si>
  <si>
    <t>Bank &amp; Investment Fees</t>
  </si>
  <si>
    <t>Book Purchases</t>
  </si>
  <si>
    <t>Bass Exhibit</t>
  </si>
  <si>
    <t>Committee</t>
  </si>
  <si>
    <t>Cost Of Sale</t>
  </si>
  <si>
    <t>Election</t>
  </si>
  <si>
    <t>Employee Benefits</t>
  </si>
  <si>
    <t>Equipment Maintenance</t>
  </si>
  <si>
    <t>Equipment Rental</t>
  </si>
  <si>
    <t>Exhibits</t>
  </si>
  <si>
    <t>Insurance</t>
  </si>
  <si>
    <t>Legal Fees</t>
  </si>
  <si>
    <t>Life Members Expense</t>
  </si>
  <si>
    <t>Mailing</t>
  </si>
  <si>
    <t>National Coin Week</t>
  </si>
  <si>
    <t>Numismatic Diploma Program</t>
  </si>
  <si>
    <t>Officers</t>
  </si>
  <si>
    <t>President</t>
  </si>
  <si>
    <t>Professional Development</t>
  </si>
  <si>
    <t>Program</t>
  </si>
  <si>
    <t>Salaries</t>
  </si>
  <si>
    <t>Security</t>
  </si>
  <si>
    <t>Special Events</t>
  </si>
  <si>
    <t>Supplies</t>
  </si>
  <si>
    <t>Telephone</t>
  </si>
  <si>
    <t>Travel</t>
  </si>
  <si>
    <t>Utilities</t>
  </si>
  <si>
    <t>Volunteers</t>
  </si>
  <si>
    <t>Total Expenses:</t>
  </si>
  <si>
    <t>Expenses</t>
  </si>
  <si>
    <t>Revenues</t>
  </si>
  <si>
    <t>Bereavement</t>
  </si>
  <si>
    <t>Grants</t>
  </si>
  <si>
    <t xml:space="preserve">AMERICAN NUMISMATIC ASSOCIATION    </t>
  </si>
  <si>
    <t xml:space="preserve"> </t>
  </si>
  <si>
    <t>Consultation</t>
  </si>
  <si>
    <t>Employee Retention</t>
  </si>
  <si>
    <t>Fund Development</t>
  </si>
  <si>
    <t>Advertising/Promotion</t>
  </si>
  <si>
    <t>Contract Labor-Consultants-Professional</t>
  </si>
  <si>
    <t>do not use</t>
  </si>
  <si>
    <t>Cost of Sales Indirect-Enterprise</t>
  </si>
  <si>
    <t>Printing &amp; Production</t>
  </si>
  <si>
    <t>Department</t>
  </si>
  <si>
    <t>Employee</t>
  </si>
  <si>
    <t>Total</t>
  </si>
  <si>
    <t>%</t>
  </si>
  <si>
    <t>Public Relations</t>
  </si>
  <si>
    <t>Consultants - Professional</t>
  </si>
  <si>
    <t>Contract Labor - Computer</t>
  </si>
  <si>
    <t>Educational Journal</t>
  </si>
  <si>
    <t>Consumer Awareness</t>
  </si>
  <si>
    <t>Club Representive</t>
  </si>
  <si>
    <t>General Service Contractor</t>
  </si>
  <si>
    <t>Rent-Facilities</t>
  </si>
  <si>
    <t>Revenue Transfer</t>
  </si>
  <si>
    <t>Numismatic Degree Program</t>
  </si>
  <si>
    <t>Seminars - Grading</t>
  </si>
  <si>
    <t>Seminars - Counterfeit Detection</t>
  </si>
  <si>
    <t>Seminars - GSNA Grading</t>
  </si>
  <si>
    <t>Seminars - Numismatic Theater</t>
  </si>
  <si>
    <t>Preservation</t>
  </si>
  <si>
    <t>Awards-funded</t>
  </si>
  <si>
    <t>Traveling Exhibits &amp; Traveling -Club</t>
  </si>
  <si>
    <t>Computer Technology Services</t>
  </si>
  <si>
    <t>Awards</t>
  </si>
  <si>
    <t>Treasure Trivia</t>
  </si>
  <si>
    <t>Seminars - Whitman</t>
  </si>
  <si>
    <t>Seminar - Summer</t>
  </si>
  <si>
    <t>Numismatic Diploma</t>
  </si>
  <si>
    <t>Taxes - Warehouse</t>
  </si>
  <si>
    <t>Interest and Dividends</t>
  </si>
  <si>
    <t>Acquistions</t>
  </si>
  <si>
    <t>Membership</t>
  </si>
  <si>
    <t>Salaries-commissions</t>
  </si>
  <si>
    <t>Exhibits - Online</t>
  </si>
  <si>
    <t>Hotel Shuttle Expense WFM</t>
  </si>
  <si>
    <t>Rebates-Hotel-Shuttle</t>
  </si>
  <si>
    <t>Admissions-Conventions &amp; Museum</t>
  </si>
  <si>
    <t>Rent- Convention Facilities</t>
  </si>
  <si>
    <t>Club Representative</t>
  </si>
  <si>
    <t>Convention Revenue</t>
  </si>
  <si>
    <t>Account</t>
  </si>
  <si>
    <t>PNG Preshow Stipend</t>
  </si>
  <si>
    <t>Road Show</t>
  </si>
  <si>
    <t>Sept</t>
  </si>
  <si>
    <t>Donna .33</t>
  </si>
  <si>
    <t>Museum Catalogs</t>
  </si>
  <si>
    <t>College Scholarship</t>
  </si>
  <si>
    <t>Revenue Trans - Award Funds</t>
  </si>
  <si>
    <t>RevenueTrans - Education</t>
  </si>
  <si>
    <t>RevenueTrans - F. S. School of Num.</t>
  </si>
  <si>
    <t>RevenueTrans - Gilroy Roberts Fund</t>
  </si>
  <si>
    <t>RevenueTrans - Lecce Adv. Schlship</t>
  </si>
  <si>
    <t>RevenueTrans - Library Fund</t>
  </si>
  <si>
    <t>RevenueTrans - Museum</t>
  </si>
  <si>
    <t>RevenueTrans - Sundman Fund</t>
  </si>
  <si>
    <t>RevenueTrans - Walton</t>
  </si>
  <si>
    <t>RevenueTrans - YN fund</t>
  </si>
  <si>
    <t>RevenueTrans - Endowed Salaries/Benefits</t>
  </si>
  <si>
    <t>Capital Budget</t>
  </si>
  <si>
    <t>Contract Labor</t>
  </si>
  <si>
    <t>Totals</t>
  </si>
  <si>
    <t>Awards-Funded</t>
  </si>
  <si>
    <t>RevenueTrans -Legal</t>
  </si>
  <si>
    <t>Revenue Trans - College Scholarships</t>
  </si>
  <si>
    <t>Budget Totals</t>
  </si>
  <si>
    <t>**  COMPARISON OF APPROVED TO PROPOSED BUDGET **</t>
  </si>
  <si>
    <t>Acquisitions</t>
  </si>
  <si>
    <t>** APPROVED BUDGET **</t>
  </si>
  <si>
    <t>Variance</t>
  </si>
  <si>
    <t>2016 Approved</t>
  </si>
  <si>
    <t>Estimation</t>
  </si>
  <si>
    <t>** COMPARISON OF PROPOSED TO ESTIMATED ACTUALS **</t>
  </si>
  <si>
    <t xml:space="preserve">2016 Investment Percentage 1 % </t>
  </si>
  <si>
    <t xml:space="preserve">2016 Investment Percentage 4% </t>
  </si>
  <si>
    <t xml:space="preserve">2015 Investment Percentage 3.3% </t>
  </si>
  <si>
    <t>RevenueTrans - Student Assistants</t>
  </si>
  <si>
    <t>Capital</t>
  </si>
  <si>
    <t>1-4150-04-00</t>
  </si>
  <si>
    <t>1-5280-04-00</t>
  </si>
  <si>
    <t>1-5330-04-00</t>
  </si>
  <si>
    <t>1-5430-04-00</t>
  </si>
  <si>
    <t>1-5720-04-00</t>
  </si>
  <si>
    <t>1-5870-04-00</t>
  </si>
  <si>
    <t>1-5485-04-00</t>
  </si>
  <si>
    <t>1-4999-05-00</t>
  </si>
  <si>
    <t>1-5050-05-00</t>
  </si>
  <si>
    <t>1-4094-05-00</t>
  </si>
  <si>
    <t>1-4230-05-00</t>
  </si>
  <si>
    <t>Admissions</t>
  </si>
  <si>
    <t>Advertising</t>
  </si>
  <si>
    <t>Dues and Application</t>
  </si>
  <si>
    <t>Medals and Badges</t>
  </si>
  <si>
    <t>Miscellaneous Income</t>
  </si>
  <si>
    <t>Program Convention</t>
  </si>
  <si>
    <t>Rebates - Hotel</t>
  </si>
  <si>
    <t>Awards - Non-funded</t>
  </si>
  <si>
    <t>Bass Gallery</t>
  </si>
  <si>
    <t>Computer Services</t>
  </si>
  <si>
    <t>Cost of Sales</t>
  </si>
  <si>
    <t>License &amp; Fees</t>
  </si>
  <si>
    <t>Life Member Expenses</t>
  </si>
  <si>
    <t>Printing &amp; Publication</t>
  </si>
  <si>
    <t>Salaries - Commissions</t>
  </si>
  <si>
    <t>2015 PROPOSED BUDGET</t>
  </si>
  <si>
    <t>2017 Approved</t>
  </si>
  <si>
    <t>1-5820-04-00</t>
  </si>
  <si>
    <t>1-5900-04-00</t>
  </si>
  <si>
    <t>1-4080-05-00</t>
  </si>
  <si>
    <t>1-4180-05-00</t>
  </si>
  <si>
    <t>1-5220-05-00</t>
  </si>
  <si>
    <t>1-5280-05-00</t>
  </si>
  <si>
    <t>1-5360-05-00</t>
  </si>
  <si>
    <t>1-5400-05-00</t>
  </si>
  <si>
    <t>1-5430-05-00</t>
  </si>
  <si>
    <t>1-5460-05-00</t>
  </si>
  <si>
    <t>1-5550-05-00</t>
  </si>
  <si>
    <t>1-5720-05-00</t>
  </si>
  <si>
    <t>1-5820-05-00</t>
  </si>
  <si>
    <t>1-5870-05-00</t>
  </si>
  <si>
    <t>1-5900-05-00</t>
  </si>
  <si>
    <t>1-5055-05-00</t>
  </si>
  <si>
    <t>1-5285-05-00</t>
  </si>
  <si>
    <t>1-5405-05-00</t>
  </si>
  <si>
    <t>1-5105-06-00</t>
  </si>
  <si>
    <t>1-5220-06-00</t>
  </si>
  <si>
    <t>1-5260-06-00</t>
  </si>
  <si>
    <t>1-5280-06-00</t>
  </si>
  <si>
    <t>1-5430-06-00</t>
  </si>
  <si>
    <t>1-5480-06-00</t>
  </si>
  <si>
    <t>1-5530-06-00</t>
  </si>
  <si>
    <t>1-5720-06-00</t>
  </si>
  <si>
    <t>1-5820-06-00</t>
  </si>
  <si>
    <t>1-5870-06-00</t>
  </si>
  <si>
    <t>1-5900-06-00</t>
  </si>
  <si>
    <t>1-5020-07-00</t>
  </si>
  <si>
    <t>1-4010-07-00</t>
  </si>
  <si>
    <t>1-5280-07-00</t>
  </si>
  <si>
    <t>1-5430-07-00</t>
  </si>
  <si>
    <t>1-5485-07-00</t>
  </si>
  <si>
    <t>1-5550-07-00</t>
  </si>
  <si>
    <t>1-5720-07-00</t>
  </si>
  <si>
    <t>1-5820-07-00</t>
  </si>
  <si>
    <t>1-5870-07-00</t>
  </si>
  <si>
    <t>1-4205-10-00</t>
  </si>
  <si>
    <t>1-5085-10-00</t>
  </si>
  <si>
    <t>1-5220-10-00</t>
  </si>
  <si>
    <t>1-5280-10-00</t>
  </si>
  <si>
    <t>1-5430-10-00</t>
  </si>
  <si>
    <t>1-5550-10-00</t>
  </si>
  <si>
    <t>1-5720-10-00</t>
  </si>
  <si>
    <t>1-5820-10-00</t>
  </si>
  <si>
    <t>1-5870-10-00</t>
  </si>
  <si>
    <t>1-5900-10-00</t>
  </si>
  <si>
    <t>1-5020-15-00</t>
  </si>
  <si>
    <t>1-5215-15-00</t>
  </si>
  <si>
    <t>1-5220-15-00</t>
  </si>
  <si>
    <t>1-5280-15-00</t>
  </si>
  <si>
    <t>1-5290-15-00</t>
  </si>
  <si>
    <t>1-5405-15-00</t>
  </si>
  <si>
    <t>1-5720-15-00</t>
  </si>
  <si>
    <t>1-5820-15-00</t>
  </si>
  <si>
    <t>1-5870-15-00</t>
  </si>
  <si>
    <t>1-5045-20-00</t>
  </si>
  <si>
    <t>1-5280-20-00</t>
  </si>
  <si>
    <t>1-5290-20-00</t>
  </si>
  <si>
    <t>1-5720-20-00</t>
  </si>
  <si>
    <t>1-5760-20-00</t>
  </si>
  <si>
    <t>1-5820-20-00</t>
  </si>
  <si>
    <t>1-5850-20-00</t>
  </si>
  <si>
    <t>1-5870-20-00</t>
  </si>
  <si>
    <t>1-5910-20-00</t>
  </si>
  <si>
    <t>1-4150-30-00</t>
  </si>
  <si>
    <t>1-4170-30-00</t>
  </si>
  <si>
    <t>1-4220-30-00</t>
  </si>
  <si>
    <t>1-4230-30-00</t>
  </si>
  <si>
    <t>1-4240-30-00</t>
  </si>
  <si>
    <t>1-4250-30-00</t>
  </si>
  <si>
    <t>1-5020-30-00</t>
  </si>
  <si>
    <t>1-5055-30-00</t>
  </si>
  <si>
    <t>1-5050-30-00</t>
  </si>
  <si>
    <t>1-5170-30-00</t>
  </si>
  <si>
    <t>1-5280-30-00</t>
  </si>
  <si>
    <t>1-5420-30-00</t>
  </si>
  <si>
    <t>1-5430-30-00</t>
  </si>
  <si>
    <t>1-5440-30-00</t>
  </si>
  <si>
    <t>1-5445-30-00</t>
  </si>
  <si>
    <t>1-5460-30-00</t>
  </si>
  <si>
    <t>1-5485-30-00</t>
  </si>
  <si>
    <t>1-5550-30-00</t>
  </si>
  <si>
    <t>1-5720-30-00</t>
  </si>
  <si>
    <t>1-5820-30-00</t>
  </si>
  <si>
    <t>1-5870-30-00</t>
  </si>
  <si>
    <t>1-5900-30-00</t>
  </si>
  <si>
    <t>1-4070-35-00</t>
  </si>
  <si>
    <t>1-4150-35-00</t>
  </si>
  <si>
    <t>1-4210-35-00</t>
  </si>
  <si>
    <t>1-4230-35-00</t>
  </si>
  <si>
    <t>1-4400-35-00</t>
  </si>
  <si>
    <t>1-4999-35-00</t>
  </si>
  <si>
    <t>1-5050-35-00</t>
  </si>
  <si>
    <t>1-5090-35-00</t>
  </si>
  <si>
    <t>1-5215-35-00</t>
  </si>
  <si>
    <t>1-5220-35-00</t>
  </si>
  <si>
    <t>1-5280-35-00</t>
  </si>
  <si>
    <t>1-5430-35-00</t>
  </si>
  <si>
    <t>1-5540-35-00</t>
  </si>
  <si>
    <t>1-5485-35-00</t>
  </si>
  <si>
    <t>1-5720-35-00</t>
  </si>
  <si>
    <t>1-5820-35-00</t>
  </si>
  <si>
    <t>1-5870-35-00</t>
  </si>
  <si>
    <t>1-4093-40-00</t>
  </si>
  <si>
    <t>1-4150-40-00</t>
  </si>
  <si>
    <t>1-4151-40-00</t>
  </si>
  <si>
    <t>1-4192-40-00</t>
  </si>
  <si>
    <t>1-4250-40-00</t>
  </si>
  <si>
    <t>1-4260-40-00</t>
  </si>
  <si>
    <t>1-4900-40-00</t>
  </si>
  <si>
    <t>1-4999-40-00</t>
  </si>
  <si>
    <t>1-5005-40-00</t>
  </si>
  <si>
    <t>1-5101-40-00</t>
  </si>
  <si>
    <t>1-5220-40-00</t>
  </si>
  <si>
    <t>1-5280-40-00</t>
  </si>
  <si>
    <t>1-5290-40-00</t>
  </si>
  <si>
    <t>1-5320-40-00</t>
  </si>
  <si>
    <t>1-5360-40-00</t>
  </si>
  <si>
    <t>1-5430-40-00</t>
  </si>
  <si>
    <t>1-5550-40-00</t>
  </si>
  <si>
    <t>1-5720-40-00</t>
  </si>
  <si>
    <t>1-5820-40-00</t>
  </si>
  <si>
    <t>1-5870-40-00</t>
  </si>
  <si>
    <t>1-5920-40-00</t>
  </si>
  <si>
    <t>1-4230-45-00</t>
  </si>
  <si>
    <t>1-4380-45-00</t>
  </si>
  <si>
    <t>1-4400-45-00</t>
  </si>
  <si>
    <t>1-4550-45-00</t>
  </si>
  <si>
    <t>1-4999-45-00</t>
  </si>
  <si>
    <t>1-5160-45-00</t>
  </si>
  <si>
    <t>1-5230-45-00</t>
  </si>
  <si>
    <t>1-5280-45-00</t>
  </si>
  <si>
    <t>1-5430-45-00</t>
  </si>
  <si>
    <t>1-5470-45-00</t>
  </si>
  <si>
    <t>1-5472-45-00</t>
  </si>
  <si>
    <t>1-5485-45-00</t>
  </si>
  <si>
    <t>1-5710-45-00</t>
  </si>
  <si>
    <t>1-5720-45-00</t>
  </si>
  <si>
    <t>1-5770-45-00</t>
  </si>
  <si>
    <t>1-5780-45-00</t>
  </si>
  <si>
    <t>1-5820-45-00</t>
  </si>
  <si>
    <t>1-5870-45-00</t>
  </si>
  <si>
    <t>1-5903-45-00</t>
  </si>
  <si>
    <t>1-4150-48-00</t>
  </si>
  <si>
    <t>1-4250-48-00</t>
  </si>
  <si>
    <t>1-4500-48-00</t>
  </si>
  <si>
    <t>1-4800-48-00</t>
  </si>
  <si>
    <t>1-4999-48-00</t>
  </si>
  <si>
    <t>1-5100-48-00</t>
  </si>
  <si>
    <t>1-5280-48-00</t>
  </si>
  <si>
    <t>1-5300-48-00</t>
  </si>
  <si>
    <t>1-5430-48-00</t>
  </si>
  <si>
    <t>1-5720-48-00</t>
  </si>
  <si>
    <t>1-5721-48-00</t>
  </si>
  <si>
    <t>1-5770-48-00</t>
  </si>
  <si>
    <t>1-5785-48-00</t>
  </si>
  <si>
    <t>1-5820-48-00</t>
  </si>
  <si>
    <t>1-5870-48-00</t>
  </si>
  <si>
    <t>1-5890-48-00</t>
  </si>
  <si>
    <t>1-5900-48-00</t>
  </si>
  <si>
    <t>1-4010-50-00</t>
  </si>
  <si>
    <t>1-4310-50-00</t>
  </si>
  <si>
    <t>1-4700-50-00</t>
  </si>
  <si>
    <t>1-4999-50-00</t>
  </si>
  <si>
    <t>1-5020-50-00</t>
  </si>
  <si>
    <t>1-5050-50-00</t>
  </si>
  <si>
    <t>1-5055-50-00</t>
  </si>
  <si>
    <t>1-5220-50-00</t>
  </si>
  <si>
    <t>1-5280-50-00</t>
  </si>
  <si>
    <t>1-5430-50-00</t>
  </si>
  <si>
    <t>1-5460-50-00</t>
  </si>
  <si>
    <t>1-5485-50-00</t>
  </si>
  <si>
    <t>1-5550-50-00</t>
  </si>
  <si>
    <t>1-5555-50-00</t>
  </si>
  <si>
    <t>1-5720-50-00</t>
  </si>
  <si>
    <t>1-5721-50-00</t>
  </si>
  <si>
    <t>1-5820-50-00</t>
  </si>
  <si>
    <t>1-5870-50-00</t>
  </si>
  <si>
    <t>1-4005-53-00</t>
  </si>
  <si>
    <t>1-4410-53-00</t>
  </si>
  <si>
    <t>1-5230-53-00</t>
  </si>
  <si>
    <t>1-5231-53-00</t>
  </si>
  <si>
    <t>1-5280-53-00</t>
  </si>
  <si>
    <t>1-5720-53-00</t>
  </si>
  <si>
    <t>1-5870-53-00</t>
  </si>
  <si>
    <t>1-4500-55-00</t>
  </si>
  <si>
    <t>1-5280-55-00</t>
  </si>
  <si>
    <t>1-5720-55-00</t>
  </si>
  <si>
    <t>1-5770-55-00</t>
  </si>
  <si>
    <t>1-5820-55-00</t>
  </si>
  <si>
    <t>1-4005-60-00</t>
  </si>
  <si>
    <t>1-4030-60-00</t>
  </si>
  <si>
    <t>1-4060-60-00</t>
  </si>
  <si>
    <t>1-4080-60-00</t>
  </si>
  <si>
    <t>1-4150-60-00</t>
  </si>
  <si>
    <t>1-4151-60-00</t>
  </si>
  <si>
    <t>1-4350-60-00</t>
  </si>
  <si>
    <t>1-4400-60-00</t>
  </si>
  <si>
    <t>1-4800-60-00</t>
  </si>
  <si>
    <t>1-4999-60-00</t>
  </si>
  <si>
    <t>1-5020-60-00</t>
  </si>
  <si>
    <t>1-5040-60-00</t>
  </si>
  <si>
    <t>1-5050-60-00</t>
  </si>
  <si>
    <t>1-5055-60-00</t>
  </si>
  <si>
    <t>1-5100-60-00</t>
  </si>
  <si>
    <t>1-5110-60-00</t>
  </si>
  <si>
    <t>1-5200-60-00</t>
  </si>
  <si>
    <t>1-5220-60-00</t>
  </si>
  <si>
    <t>1-5230-60-00</t>
  </si>
  <si>
    <t>1-5280-60-00</t>
  </si>
  <si>
    <t>1-5320-60-00</t>
  </si>
  <si>
    <t>1-5350-60-00</t>
  </si>
  <si>
    <t>1-5430-60-00</t>
  </si>
  <si>
    <t>1-5550-60-00</t>
  </si>
  <si>
    <t>1-5700-60-00</t>
  </si>
  <si>
    <t>1-5720-60-00</t>
  </si>
  <si>
    <t>1-5721-60-00</t>
  </si>
  <si>
    <t>1-5760-60-00</t>
  </si>
  <si>
    <t>1-5785-60-00</t>
  </si>
  <si>
    <t>1-5820-60-00</t>
  </si>
  <si>
    <t>1-5870-60-00</t>
  </si>
  <si>
    <t>1-5890-60-00</t>
  </si>
  <si>
    <t>1-5900-60-00</t>
  </si>
  <si>
    <t>1-5920-60-00</t>
  </si>
  <si>
    <t>State Regristrations</t>
  </si>
  <si>
    <t>2017 Investment Percentage .42%</t>
  </si>
  <si>
    <t>Restricted Fund - Education</t>
  </si>
  <si>
    <t>Restricted Fund - F. S. School of Num.</t>
  </si>
  <si>
    <t>Restricted Fund - Gilroy Roberts Fund</t>
  </si>
  <si>
    <t>Restricted Fund - Lecce Adv. Schlship</t>
  </si>
  <si>
    <t>Restricted Fund - Walton</t>
  </si>
  <si>
    <t>Restricted Fund - YN fund</t>
  </si>
  <si>
    <t>Restricted Fund - College Scholarships</t>
  </si>
  <si>
    <t>Designated Fund - Library Fund</t>
  </si>
  <si>
    <t>Designated Fund - Museum</t>
  </si>
  <si>
    <t>Designated Fund - Student Assistants NGC</t>
  </si>
  <si>
    <t>Designated Fund -Legal</t>
  </si>
  <si>
    <t>Sub-total Operating Expenses:</t>
  </si>
  <si>
    <t>Unrestricted Fund - Board approved</t>
  </si>
  <si>
    <t>Unrestricted Fund - Capital</t>
  </si>
  <si>
    <t>Fiscal year   November 2018 to October 2019</t>
  </si>
  <si>
    <t>2018 Approved</t>
  </si>
  <si>
    <t>Jessica</t>
  </si>
  <si>
    <t>Kim, Donna .5,</t>
  </si>
  <si>
    <t>Charitable Registrations</t>
  </si>
  <si>
    <t>Fine Arts savings</t>
  </si>
  <si>
    <t>Revenue Trans- Publications</t>
  </si>
  <si>
    <t xml:space="preserve">Revenue Transfer </t>
  </si>
  <si>
    <t xml:space="preserve">Investment Percentage 3%  </t>
  </si>
  <si>
    <t xml:space="preserve">2017 Investment Percentage 1.%   </t>
  </si>
  <si>
    <t xml:space="preserve">2018 Investment Percentage 1.96%   </t>
  </si>
  <si>
    <t>Charitable Regristrations</t>
  </si>
  <si>
    <t>Designated Fund - Sundman Fund</t>
  </si>
  <si>
    <t>Designated Fund - College Scholarships</t>
  </si>
  <si>
    <t>Designated Fund - Award Funds</t>
  </si>
  <si>
    <t>Designated Fund - F. S. School of Num.</t>
  </si>
  <si>
    <t>Designated Fund - Gilroy Roberts Fund</t>
  </si>
  <si>
    <t>Designated Fund - Lecce Adv. Schlship</t>
  </si>
  <si>
    <t>Designated Fund - Publications</t>
  </si>
  <si>
    <t>Restricted Fund - YN fund / Newman</t>
  </si>
  <si>
    <t/>
  </si>
  <si>
    <t>Date Range</t>
  </si>
  <si>
    <t>to</t>
  </si>
  <si>
    <t>Description</t>
  </si>
  <si>
    <t>Beginning Balance - 2020</t>
  </si>
  <si>
    <t>Period 1 - 2020</t>
  </si>
  <si>
    <t>Period 2 - 2020</t>
  </si>
  <si>
    <t>Period 3 - 2020</t>
  </si>
  <si>
    <t>Period 4 - 2020</t>
  </si>
  <si>
    <t>Period 5 - 2020</t>
  </si>
  <si>
    <t>Period 6 - 2020</t>
  </si>
  <si>
    <t>Period 7 - 2020</t>
  </si>
  <si>
    <t>Period 8 - 2020</t>
  </si>
  <si>
    <t>Period 9 - 2020</t>
  </si>
  <si>
    <t>Period 10 - 2020</t>
  </si>
  <si>
    <t>Period 11 - 2020</t>
  </si>
  <si>
    <t>Period 12 - 2020</t>
  </si>
  <si>
    <t>1-4010-30-00</t>
  </si>
  <si>
    <t>1-4150-45-00</t>
  </si>
  <si>
    <t>1-4151-48-00</t>
  </si>
  <si>
    <t>Interest Earned</t>
  </si>
  <si>
    <t>1-4250-04-00</t>
  </si>
  <si>
    <t>1-4305-60-00</t>
  </si>
  <si>
    <t>PNG Day</t>
  </si>
  <si>
    <t>Road Show Revenue</t>
  </si>
  <si>
    <t>Sales-Museum store</t>
  </si>
  <si>
    <t>Seminar-Numismatic Diploma</t>
  </si>
  <si>
    <t>Traveling Exhibit</t>
  </si>
  <si>
    <t>Div 2 Revenue Transfer</t>
  </si>
  <si>
    <t>1-4999-07-00</t>
  </si>
  <si>
    <t>Division 2  Revenue Transfer</t>
  </si>
  <si>
    <t>Division 2 Revenue Transfer</t>
  </si>
  <si>
    <t>1-4999-55-00</t>
  </si>
  <si>
    <t>1-5020-04-00</t>
  </si>
  <si>
    <t>1-5020-40-00</t>
  </si>
  <si>
    <t>Awards - Non Funded</t>
  </si>
  <si>
    <t>Awards - funded</t>
  </si>
  <si>
    <t>Bank &amp; Credit Card Fees</t>
  </si>
  <si>
    <t>1-5155-04-00</t>
  </si>
  <si>
    <t>Contract Labor / Consultants</t>
  </si>
  <si>
    <t>1-5220-07-00</t>
  </si>
  <si>
    <t>Cost of sales</t>
  </si>
  <si>
    <t>Cost of Sales-Indirect</t>
  </si>
  <si>
    <t>Equipment / Maintenance</t>
  </si>
  <si>
    <t>Mailing Expense</t>
  </si>
  <si>
    <t>1-5550-04-00</t>
  </si>
  <si>
    <t>1-5550-45-00</t>
  </si>
  <si>
    <t>Road Shows</t>
  </si>
  <si>
    <t>1-5721-30-00</t>
  </si>
  <si>
    <t>1-5721-40-00</t>
  </si>
  <si>
    <t>2019 Approved</t>
  </si>
  <si>
    <t>Rod, Sam</t>
  </si>
  <si>
    <t>1-5280-70-00</t>
  </si>
  <si>
    <t>1-5720-70-00</t>
  </si>
  <si>
    <t>1-5870-70-00</t>
  </si>
  <si>
    <t>1-5920-70-00</t>
  </si>
  <si>
    <t>1-4170-70-00</t>
  </si>
  <si>
    <t>1-5020-70-00</t>
  </si>
  <si>
    <t>1-5050-70-00</t>
  </si>
  <si>
    <t>1-5055-70-00</t>
  </si>
  <si>
    <t>1-5170-70-00</t>
  </si>
  <si>
    <t>Total Designated/Restricted Transfers</t>
  </si>
  <si>
    <t>NET INCOME (LOSS) AFTER TRANSFERS</t>
  </si>
  <si>
    <t>Designated &amp; Restristed Transfers</t>
  </si>
  <si>
    <t>Fiscal year   November 2020 to October 2021</t>
  </si>
  <si>
    <t>Carol, Laura</t>
  </si>
  <si>
    <t>Pete</t>
  </si>
  <si>
    <t>Deb, Amanda</t>
  </si>
  <si>
    <t>Sam, David</t>
  </si>
  <si>
    <t>Donna F, Matt, Shai</t>
  </si>
  <si>
    <t>David, Kitty</t>
  </si>
  <si>
    <t>Doug, Andy, Dana, Rob, Jessie</t>
  </si>
  <si>
    <t>Brianna</t>
  </si>
  <si>
    <t>Caleb, Darcie, Hannah, Olivia, Ben, Shayla</t>
  </si>
  <si>
    <t>Jennifer, Sam, Logan</t>
  </si>
  <si>
    <t>Part of membershsip</t>
  </si>
  <si>
    <t>Donna F .2, Donna N .33</t>
  </si>
  <si>
    <t>2020 Approved</t>
  </si>
  <si>
    <t>2021 Proposed</t>
  </si>
  <si>
    <t>20 - '21</t>
  </si>
  <si>
    <t>'20 to '21</t>
  </si>
  <si>
    <t>x</t>
  </si>
  <si>
    <t>Advertising - Newstand</t>
  </si>
  <si>
    <t>NET INCOME (LOSS) AFTER CAPITAL</t>
  </si>
  <si>
    <t>8 mo actual</t>
  </si>
  <si>
    <t>budget 4 mo est</t>
  </si>
  <si>
    <t>E-Learning Classes</t>
  </si>
  <si>
    <t>Elearning</t>
  </si>
  <si>
    <t>1-5040-40-00</t>
  </si>
  <si>
    <t>Donations - Fund Donations</t>
  </si>
  <si>
    <t>Auction - YN Auction Funds Div</t>
  </si>
  <si>
    <t>E-learning Classes</t>
  </si>
  <si>
    <t>E-Learning</t>
  </si>
  <si>
    <t>1-4185-55-00</t>
  </si>
  <si>
    <t>2020-2021 Budget</t>
  </si>
  <si>
    <t>1-4192-04-00</t>
  </si>
  <si>
    <t>1-5430-70-00</t>
  </si>
  <si>
    <t>1-5710-70-00</t>
  </si>
  <si>
    <t>1-5820-70-00</t>
  </si>
  <si>
    <t>1-5900-70-00</t>
  </si>
  <si>
    <t>1-5870-55-00</t>
  </si>
  <si>
    <t>1-4030-40-00</t>
  </si>
  <si>
    <t>1-5220-30-00</t>
  </si>
  <si>
    <t>1-5230-30-00</t>
  </si>
  <si>
    <t>1-5290-30-00</t>
  </si>
  <si>
    <t>1-5405-07-00</t>
  </si>
  <si>
    <t>1-4999-30-00</t>
  </si>
  <si>
    <t>1-5485-70-00</t>
  </si>
  <si>
    <t>1-4400-30-00</t>
  </si>
  <si>
    <t>Unrealized Gain on Investments</t>
  </si>
  <si>
    <t>1-4200-10-00</t>
  </si>
  <si>
    <t>Unrealized Gain on Investment</t>
  </si>
  <si>
    <t>APPROVED BUDGET</t>
  </si>
  <si>
    <t>NET INCOME (LOSS) AFTER CAPITAL FUNDING</t>
  </si>
  <si>
    <t>SUBTOTAL - NET OPERATINGINCOME (LOSS)</t>
  </si>
  <si>
    <t>Fiscal year   November 2021 to October 2022</t>
  </si>
  <si>
    <t>Designated Fund - NGC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</si>
</sst>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[$-409]dddd\,\ mmmm\ dd\,\ yyyy"/>
    <numFmt numFmtId="167" formatCode="_(* #,##0.000_);_(* \(#,##0.000\);_(* &quot;-&quot;??_);_(@_)"/>
    <numFmt numFmtId="168" formatCode="#,##0.000000000"/>
    <numFmt numFmtId="169" formatCode="#,##0.00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1"/>
      <color rgb="FF7F7F7F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8.85"/>
      <color rgb="FF000000"/>
      <name val="Arial"/>
      <family val="2"/>
    </font>
    <font>
      <sz val="8.85"/>
      <color rgb="FF00000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9" fillId="2" borderId="5" applyNumberFormat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6" fillId="0" borderId="0"/>
    <xf numFmtId="0" fontId="11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 applyAlignment="0"/>
    <xf numFmtId="43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Fill="1"/>
    <xf numFmtId="3" fontId="0" fillId="0" borderId="0" xfId="0" applyNumberFormat="1"/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6" fontId="0" fillId="0" borderId="0" xfId="0" applyNumberFormat="1"/>
    <xf numFmtId="43" fontId="0" fillId="0" borderId="0" xfId="2" applyFont="1"/>
    <xf numFmtId="43" fontId="0" fillId="0" borderId="0" xfId="0" applyNumberFormat="1"/>
    <xf numFmtId="164" fontId="6" fillId="0" borderId="0" xfId="2" applyNumberFormat="1" applyFont="1" applyFill="1" applyAlignment="1">
      <alignment horizontal="left"/>
    </xf>
    <xf numFmtId="164" fontId="6" fillId="0" borderId="0" xfId="2" applyNumberFormat="1" applyFont="1" applyFill="1"/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/>
    <xf numFmtId="0" fontId="5" fillId="0" borderId="0" xfId="0" applyFont="1" applyFill="1" applyAlignment="1"/>
    <xf numFmtId="43" fontId="6" fillId="0" borderId="0" xfId="2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/>
    <xf numFmtId="164" fontId="4" fillId="0" borderId="0" xfId="2" applyNumberFormat="1" applyFont="1" applyFill="1"/>
    <xf numFmtId="0" fontId="4" fillId="0" borderId="0" xfId="0" applyFont="1"/>
    <xf numFmtId="43" fontId="0" fillId="0" borderId="0" xfId="2" applyFont="1" applyFill="1"/>
    <xf numFmtId="164" fontId="6" fillId="0" borderId="2" xfId="2" applyNumberFormat="1" applyFont="1" applyFill="1" applyBorder="1" applyAlignment="1">
      <alignment horizontal="right"/>
    </xf>
    <xf numFmtId="164" fontId="4" fillId="0" borderId="0" xfId="2" applyNumberFormat="1" applyFont="1" applyFill="1" applyAlignment="1">
      <alignment horizontal="right"/>
    </xf>
    <xf numFmtId="0" fontId="4" fillId="0" borderId="4" xfId="0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right"/>
    </xf>
    <xf numFmtId="43" fontId="5" fillId="0" borderId="0" xfId="2" applyFont="1" applyFill="1" applyAlignment="1">
      <alignment horizontal="left"/>
    </xf>
    <xf numFmtId="43" fontId="4" fillId="0" borderId="0" xfId="2" applyFont="1" applyFill="1"/>
    <xf numFmtId="43" fontId="6" fillId="0" borderId="0" xfId="2" applyFont="1" applyFill="1" applyAlignment="1">
      <alignment horizontal="center"/>
    </xf>
    <xf numFmtId="43" fontId="6" fillId="0" borderId="0" xfId="2" applyFont="1" applyFill="1" applyAlignment="1"/>
    <xf numFmtId="43" fontId="6" fillId="0" borderId="0" xfId="2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43" fontId="8" fillId="0" borderId="0" xfId="2" applyFont="1" applyFill="1"/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49" fontId="0" fillId="0" borderId="0" xfId="0" applyNumberFormat="1" applyFill="1"/>
    <xf numFmtId="49" fontId="5" fillId="0" borderId="0" xfId="0" applyNumberFormat="1" applyFont="1" applyFill="1" applyAlignment="1">
      <alignment horizontal="left"/>
    </xf>
    <xf numFmtId="49" fontId="0" fillId="0" borderId="0" xfId="2" applyNumberFormat="1" applyFont="1"/>
    <xf numFmtId="49" fontId="0" fillId="0" borderId="0" xfId="0" applyNumberFormat="1"/>
    <xf numFmtId="0" fontId="18" fillId="0" borderId="0" xfId="0" applyFont="1" applyFill="1" applyAlignment="1"/>
    <xf numFmtId="0" fontId="18" fillId="0" borderId="0" xfId="0" applyFont="1"/>
    <xf numFmtId="43" fontId="18" fillId="0" borderId="0" xfId="2" applyFont="1"/>
    <xf numFmtId="43" fontId="4" fillId="0" borderId="0" xfId="2" applyFont="1"/>
    <xf numFmtId="3" fontId="4" fillId="0" borderId="0" xfId="0" applyNumberFormat="1" applyFont="1" applyFill="1" applyAlignment="1">
      <alignment horizontal="left"/>
    </xf>
    <xf numFmtId="164" fontId="4" fillId="0" borderId="0" xfId="2" applyNumberFormat="1" applyFont="1" applyFill="1" applyAlignment="1"/>
    <xf numFmtId="164" fontId="4" fillId="0" borderId="4" xfId="2" applyNumberFormat="1" applyFont="1" applyFill="1" applyBorder="1" applyAlignment="1">
      <alignment horizontal="center"/>
    </xf>
    <xf numFmtId="164" fontId="4" fillId="0" borderId="0" xfId="0" applyNumberFormat="1" applyFont="1" applyFill="1"/>
    <xf numFmtId="0" fontId="17" fillId="0" borderId="0" xfId="0" applyFont="1" applyFill="1" applyAlignment="1">
      <alignment horizontal="center"/>
    </xf>
    <xf numFmtId="164" fontId="4" fillId="0" borderId="0" xfId="2" applyNumberFormat="1" applyFont="1" applyFill="1" applyAlignment="1">
      <alignment horizontal="left"/>
    </xf>
    <xf numFmtId="164" fontId="4" fillId="0" borderId="2" xfId="2" applyNumberFormat="1" applyFont="1" applyFill="1" applyBorder="1" applyAlignment="1">
      <alignment horizontal="right"/>
    </xf>
    <xf numFmtId="0" fontId="17" fillId="0" borderId="0" xfId="0" applyFont="1" applyFill="1" applyAlignment="1">
      <alignment horizontal="right"/>
    </xf>
    <xf numFmtId="0" fontId="17" fillId="0" borderId="0" xfId="0" applyFont="1" applyFill="1"/>
    <xf numFmtId="164" fontId="17" fillId="3" borderId="0" xfId="2" applyNumberFormat="1" applyFont="1" applyFill="1"/>
    <xf numFmtId="164" fontId="17" fillId="0" borderId="0" xfId="2" applyNumberFormat="1" applyFont="1" applyFill="1" applyAlignment="1">
      <alignment horizontal="center"/>
    </xf>
    <xf numFmtId="0" fontId="17" fillId="0" borderId="0" xfId="0" quotePrefix="1" applyFont="1" applyFill="1" applyAlignment="1">
      <alignment horizontal="right"/>
    </xf>
    <xf numFmtId="0" fontId="17" fillId="0" borderId="4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center"/>
    </xf>
    <xf numFmtId="164" fontId="17" fillId="0" borderId="4" xfId="2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horizontal="right"/>
    </xf>
    <xf numFmtId="164" fontId="17" fillId="3" borderId="4" xfId="2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horizontal="center"/>
    </xf>
    <xf numFmtId="164" fontId="17" fillId="0" borderId="2" xfId="2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right"/>
    </xf>
    <xf numFmtId="164" fontId="17" fillId="0" borderId="2" xfId="2" applyNumberFormat="1" applyFont="1" applyFill="1" applyBorder="1" applyAlignment="1">
      <alignment horizontal="right"/>
    </xf>
    <xf numFmtId="3" fontId="17" fillId="0" borderId="0" xfId="2" applyNumberFormat="1" applyFont="1" applyFill="1" applyAlignment="1">
      <alignment horizontal="right"/>
    </xf>
    <xf numFmtId="164" fontId="17" fillId="0" borderId="0" xfId="2" applyNumberFormat="1" applyFont="1" applyFill="1" applyAlignment="1">
      <alignment horizontal="right"/>
    </xf>
    <xf numFmtId="3" fontId="17" fillId="0" borderId="0" xfId="0" applyNumberFormat="1" applyFont="1" applyFill="1" applyAlignment="1">
      <alignment horizontal="right"/>
    </xf>
    <xf numFmtId="164" fontId="17" fillId="0" borderId="0" xfId="2" applyNumberFormat="1" applyFont="1" applyAlignment="1">
      <alignment horizontal="right" wrapText="1"/>
    </xf>
    <xf numFmtId="164" fontId="17" fillId="0" borderId="0" xfId="0" applyNumberFormat="1" applyFont="1" applyFill="1" applyAlignment="1">
      <alignment horizontal="left"/>
    </xf>
    <xf numFmtId="164" fontId="17" fillId="0" borderId="0" xfId="2" applyNumberFormat="1" applyFont="1" applyFill="1" applyAlignment="1">
      <alignment horizontal="left"/>
    </xf>
    <xf numFmtId="43" fontId="17" fillId="0" borderId="0" xfId="2" applyFont="1" applyFill="1" applyAlignment="1">
      <alignment horizontal="left"/>
    </xf>
    <xf numFmtId="43" fontId="17" fillId="0" borderId="0" xfId="2" applyFont="1" applyFill="1" applyAlignment="1">
      <alignment horizontal="right"/>
    </xf>
    <xf numFmtId="167" fontId="17" fillId="0" borderId="0" xfId="0" applyNumberFormat="1" applyFont="1" applyFill="1" applyAlignment="1">
      <alignment horizontal="left"/>
    </xf>
    <xf numFmtId="3" fontId="17" fillId="0" borderId="2" xfId="2" applyNumberFormat="1" applyFont="1" applyFill="1" applyBorder="1" applyAlignment="1">
      <alignment horizontal="right"/>
    </xf>
    <xf numFmtId="3" fontId="17" fillId="0" borderId="4" xfId="2" applyNumberFormat="1" applyFont="1" applyFill="1" applyBorder="1" applyAlignment="1">
      <alignment horizontal="center"/>
    </xf>
    <xf numFmtId="164" fontId="17" fillId="0" borderId="4" xfId="2" applyNumberFormat="1" applyFont="1" applyFill="1" applyBorder="1" applyAlignment="1">
      <alignment horizontal="right"/>
    </xf>
    <xf numFmtId="3" fontId="17" fillId="0" borderId="4" xfId="0" applyNumberFormat="1" applyFont="1" applyFill="1" applyBorder="1"/>
    <xf numFmtId="168" fontId="17" fillId="0" borderId="4" xfId="0" applyNumberFormat="1" applyFont="1" applyFill="1" applyBorder="1"/>
    <xf numFmtId="43" fontId="17" fillId="0" borderId="4" xfId="0" applyNumberFormat="1" applyFont="1" applyFill="1" applyBorder="1"/>
    <xf numFmtId="164" fontId="17" fillId="0" borderId="4" xfId="2" applyNumberFormat="1" applyFont="1" applyFill="1" applyBorder="1"/>
    <xf numFmtId="0" fontId="17" fillId="0" borderId="4" xfId="0" applyFont="1" applyFill="1" applyBorder="1"/>
    <xf numFmtId="43" fontId="17" fillId="0" borderId="0" xfId="0" applyNumberFormat="1" applyFont="1" applyFill="1"/>
    <xf numFmtId="164" fontId="17" fillId="0" borderId="0" xfId="2" applyNumberFormat="1" applyFont="1"/>
    <xf numFmtId="0" fontId="17" fillId="0" borderId="0" xfId="0" applyFont="1" applyFill="1" applyBorder="1" applyAlignment="1"/>
    <xf numFmtId="164" fontId="17" fillId="0" borderId="0" xfId="2" applyNumberFormat="1" applyFont="1" applyFill="1"/>
    <xf numFmtId="164" fontId="17" fillId="0" borderId="0" xfId="2" applyNumberFormat="1" applyFont="1" applyBorder="1" applyAlignment="1">
      <alignment horizontal="right" wrapText="1"/>
    </xf>
    <xf numFmtId="164" fontId="17" fillId="0" borderId="0" xfId="2" applyNumberFormat="1" applyFont="1" applyFill="1" applyAlignment="1"/>
    <xf numFmtId="164" fontId="17" fillId="0" borderId="1" xfId="2" applyNumberFormat="1" applyFont="1" applyFill="1" applyBorder="1"/>
    <xf numFmtId="3" fontId="17" fillId="0" borderId="0" xfId="0" applyNumberFormat="1" applyFont="1" applyFill="1"/>
    <xf numFmtId="164" fontId="17" fillId="0" borderId="0" xfId="0" applyNumberFormat="1" applyFont="1" applyFill="1" applyAlignment="1">
      <alignment horizontal="right"/>
    </xf>
    <xf numFmtId="43" fontId="17" fillId="0" borderId="0" xfId="2" applyFont="1" applyFill="1"/>
    <xf numFmtId="165" fontId="17" fillId="0" borderId="0" xfId="2" applyNumberFormat="1" applyFont="1" applyFill="1"/>
    <xf numFmtId="165" fontId="17" fillId="0" borderId="0" xfId="0" applyNumberFormat="1" applyFont="1" applyFill="1"/>
    <xf numFmtId="0" fontId="19" fillId="0" borderId="0" xfId="0" applyFont="1" applyAlignment="1">
      <alignment vertical="center"/>
    </xf>
    <xf numFmtId="16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 wrapText="1"/>
    </xf>
    <xf numFmtId="14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43" fontId="22" fillId="0" borderId="0" xfId="2" applyFont="1" applyFill="1" applyBorder="1" applyAlignment="1">
      <alignment horizontal="right"/>
    </xf>
    <xf numFmtId="43" fontId="23" fillId="0" borderId="0" xfId="2" applyFont="1"/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169" fontId="0" fillId="3" borderId="0" xfId="0" applyNumberFormat="1" applyFill="1" applyAlignment="1">
      <alignment vertical="center"/>
    </xf>
    <xf numFmtId="0" fontId="20" fillId="3" borderId="0" xfId="0" applyFont="1" applyFill="1" applyAlignment="1">
      <alignment vertical="center" wrapText="1"/>
    </xf>
    <xf numFmtId="2" fontId="21" fillId="3" borderId="0" xfId="0" applyNumberFormat="1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2" fontId="0" fillId="0" borderId="0" xfId="0" applyNumberFormat="1" applyAlignment="1">
      <alignment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3" fontId="6" fillId="0" borderId="0" xfId="2" applyFont="1" applyFill="1" applyBorder="1" applyAlignment="1">
      <alignment horizontal="right"/>
    </xf>
    <xf numFmtId="43" fontId="17" fillId="0" borderId="0" xfId="2" applyFont="1" applyFill="1" applyAlignment="1"/>
    <xf numFmtId="43" fontId="17" fillId="0" borderId="3" xfId="2" applyFont="1" applyFill="1" applyBorder="1" applyAlignment="1">
      <alignment horizontal="right"/>
    </xf>
    <xf numFmtId="43" fontId="8" fillId="0" borderId="2" xfId="2" applyFont="1" applyFill="1" applyBorder="1"/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3" xfId="2" applyNumberFormat="1" applyFont="1" applyFill="1" applyBorder="1" applyAlignment="1">
      <alignment horizontal="right"/>
    </xf>
    <xf numFmtId="43" fontId="0" fillId="0" borderId="0" xfId="0" applyNumberFormat="1" applyAlignment="1">
      <alignment vertical="center"/>
    </xf>
    <xf numFmtId="0" fontId="4" fillId="0" borderId="0" xfId="0" applyFont="1" applyFill="1" applyBorder="1" applyAlignment="1"/>
    <xf numFmtId="166" fontId="4" fillId="0" borderId="0" xfId="0" applyNumberFormat="1" applyFont="1" applyFill="1"/>
    <xf numFmtId="164" fontId="4" fillId="0" borderId="2" xfId="2" applyNumberFormat="1" applyFont="1" applyFill="1" applyBorder="1"/>
    <xf numFmtId="164" fontId="4" fillId="0" borderId="3" xfId="0" applyNumberFormat="1" applyFont="1" applyFill="1" applyBorder="1"/>
    <xf numFmtId="43" fontId="4" fillId="0" borderId="0" xfId="0" applyNumberFormat="1" applyFont="1" applyFill="1"/>
    <xf numFmtId="43" fontId="4" fillId="0" borderId="1" xfId="0" applyNumberFormat="1" applyFont="1" applyFill="1" applyBorder="1"/>
    <xf numFmtId="3" fontId="17" fillId="0" borderId="0" xfId="0" applyNumberFormat="1" applyFont="1" applyFill="1" applyAlignment="1">
      <alignment horizontal="center"/>
    </xf>
    <xf numFmtId="164" fontId="17" fillId="0" borderId="0" xfId="0" applyNumberFormat="1" applyFont="1" applyFill="1"/>
    <xf numFmtId="43" fontId="4" fillId="0" borderId="0" xfId="2" applyFont="1" applyFill="1" applyAlignment="1"/>
    <xf numFmtId="43" fontId="4" fillId="0" borderId="0" xfId="2" applyFont="1" applyFill="1" applyBorder="1" applyAlignment="1">
      <alignment horizontal="right"/>
    </xf>
    <xf numFmtId="164" fontId="6" fillId="0" borderId="2" xfId="2" applyNumberFormat="1" applyFont="1" applyFill="1" applyBorder="1"/>
    <xf numFmtId="43" fontId="0" fillId="0" borderId="0" xfId="2" applyFont="1" applyAlignment="1">
      <alignment vertical="center"/>
    </xf>
    <xf numFmtId="164" fontId="17" fillId="0" borderId="3" xfId="2" applyNumberFormat="1" applyFont="1" applyFill="1" applyBorder="1" applyAlignment="1">
      <alignment horizontal="right"/>
    </xf>
    <xf numFmtId="164" fontId="8" fillId="0" borderId="2" xfId="2" applyNumberFormat="1" applyFont="1" applyFill="1" applyBorder="1"/>
    <xf numFmtId="0" fontId="6" fillId="0" borderId="7" xfId="0" applyFont="1" applyFill="1" applyBorder="1" applyAlignment="1">
      <alignment horizontal="center"/>
    </xf>
    <xf numFmtId="43" fontId="4" fillId="0" borderId="7" xfId="2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164" fontId="6" fillId="0" borderId="3" xfId="2" applyNumberFormat="1" applyFont="1" applyFill="1" applyBorder="1" applyAlignment="1">
      <alignment horizontal="right"/>
    </xf>
    <xf numFmtId="164" fontId="6" fillId="0" borderId="1" xfId="2" applyNumberFormat="1" applyFont="1" applyFill="1" applyBorder="1"/>
    <xf numFmtId="0" fontId="1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6" fillId="0" borderId="4" xfId="2" applyNumberFormat="1" applyFont="1" applyFill="1" applyBorder="1"/>
  </cellXfs>
  <cellStyles count="28">
    <cellStyle name="Calculation 2" xfId="1"/>
    <cellStyle name="Comma" xfId="2" builtinId="3"/>
    <cellStyle name="Comma 2" xfId="3"/>
    <cellStyle name="Comma 2 2" xfId="16"/>
    <cellStyle name="Comma 2 3" xfId="27"/>
    <cellStyle name="Comma 3" xfId="4"/>
    <cellStyle name="Comma 4" xfId="15"/>
    <cellStyle name="Comma 5" xfId="20"/>
    <cellStyle name="Comma 6" xfId="24"/>
    <cellStyle name="Comma 7" xfId="26"/>
    <cellStyle name="Currency 2" xfId="5"/>
    <cellStyle name="Currency 2 2" xfId="21"/>
    <cellStyle name="Currency 3" xfId="6"/>
    <cellStyle name="Currency 4" xfId="22"/>
    <cellStyle name="Explanatory Text 2" xfId="7"/>
    <cellStyle name="Heading 3 2" xfId="8"/>
    <cellStyle name="Hyperlink 2" xfId="9"/>
    <cellStyle name="Normal" xfId="0" builtinId="0"/>
    <cellStyle name="Normal 2" xfId="10"/>
    <cellStyle name="Normal 2 2" xfId="11"/>
    <cellStyle name="Normal 2 3" xfId="17"/>
    <cellStyle name="Normal 2 4" xfId="18"/>
    <cellStyle name="Normal 3" xfId="12"/>
    <cellStyle name="Normal 4" xfId="13"/>
    <cellStyle name="Normal 5" xfId="14"/>
    <cellStyle name="Normal 6" xfId="19"/>
    <cellStyle name="Normal 7" xfId="23"/>
    <cellStyle name="Normal 8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Shares\budgets\2018%20Budgets\budget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xecutive\Department\Financials\new\Proposed%20Div%201%20Budget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xecutive\Department\Financials\new\budget%20and%20actual%20estim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"/>
      <sheetName val="Sheet4"/>
      <sheetName val="pay (2)"/>
      <sheetName val="sheet 4"/>
      <sheetName val="actual increases"/>
      <sheetName val="Increases"/>
      <sheetName val="dept ttls"/>
      <sheetName val="Sheet7"/>
      <sheetName val="Sheet8"/>
      <sheetName val="Sheet3"/>
    </sheetNames>
    <sheetDataSet>
      <sheetData sheetId="0">
        <row r="21">
          <cell r="J21">
            <v>18265.377</v>
          </cell>
          <cell r="K21">
            <v>31265.377</v>
          </cell>
          <cell r="L21">
            <v>18265.377</v>
          </cell>
          <cell r="M21">
            <v>18265.377</v>
          </cell>
          <cell r="N21">
            <v>18265.377</v>
          </cell>
          <cell r="O21">
            <v>18265.377</v>
          </cell>
          <cell r="P21">
            <v>18952.877</v>
          </cell>
          <cell r="Q21">
            <v>18952.877</v>
          </cell>
          <cell r="R21">
            <v>18952.877</v>
          </cell>
          <cell r="S21">
            <v>18952.877</v>
          </cell>
          <cell r="T21">
            <v>18952.877</v>
          </cell>
          <cell r="U21">
            <v>18952.877</v>
          </cell>
        </row>
        <row r="31">
          <cell r="J31">
            <v>690.54000000000008</v>
          </cell>
          <cell r="K31">
            <v>690.54000000000008</v>
          </cell>
          <cell r="L31">
            <v>690.54000000000008</v>
          </cell>
          <cell r="M31">
            <v>690.54000000000008</v>
          </cell>
          <cell r="N31">
            <v>690.54000000000008</v>
          </cell>
          <cell r="O31">
            <v>690.54000000000008</v>
          </cell>
          <cell r="P31">
            <v>690.54000000000008</v>
          </cell>
          <cell r="Q31">
            <v>690.54000000000008</v>
          </cell>
          <cell r="R31">
            <v>690.54000000000008</v>
          </cell>
          <cell r="S31">
            <v>690.54000000000008</v>
          </cell>
          <cell r="T31">
            <v>690.54000000000008</v>
          </cell>
          <cell r="U31">
            <v>690.54000000000008</v>
          </cell>
        </row>
        <row r="185">
          <cell r="G185">
            <v>7210.1848013863291</v>
          </cell>
        </row>
        <row r="186">
          <cell r="G186">
            <v>168.52905519461163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or gp import"/>
      <sheetName val="2020 - 2021 Bud Comp"/>
      <sheetName val="Budget Comparision"/>
      <sheetName val="Combined"/>
      <sheetName val="04"/>
      <sheetName val="05"/>
      <sheetName val="06"/>
      <sheetName val="07"/>
      <sheetName val="10"/>
      <sheetName val="15"/>
      <sheetName val="20"/>
      <sheetName val="30"/>
      <sheetName val="35"/>
      <sheetName val="40"/>
      <sheetName val="45"/>
      <sheetName val="48"/>
      <sheetName val="50"/>
      <sheetName val="53"/>
      <sheetName val="55"/>
      <sheetName val="60"/>
      <sheetName val="70 "/>
      <sheetName val="Summary"/>
      <sheetName val="Capital"/>
      <sheetName val="Dept Ttls"/>
      <sheetName val="Telephone Allocation"/>
      <sheetName val="ProposedApproved budget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D6">
            <v>35000</v>
          </cell>
        </row>
        <row r="7">
          <cell r="D7">
            <v>341820</v>
          </cell>
        </row>
        <row r="8">
          <cell r="D8">
            <v>0</v>
          </cell>
        </row>
        <row r="9">
          <cell r="D9">
            <v>735000</v>
          </cell>
        </row>
        <row r="10">
          <cell r="D10">
            <v>14500</v>
          </cell>
        </row>
        <row r="11">
          <cell r="D11">
            <v>0</v>
          </cell>
        </row>
        <row r="12">
          <cell r="D12">
            <v>938000</v>
          </cell>
        </row>
        <row r="15">
          <cell r="D15">
            <v>156</v>
          </cell>
        </row>
        <row r="17">
          <cell r="D17">
            <v>165000</v>
          </cell>
        </row>
        <row r="19">
          <cell r="D19">
            <v>120234.83</v>
          </cell>
        </row>
        <row r="20">
          <cell r="D20">
            <v>122500</v>
          </cell>
        </row>
        <row r="21">
          <cell r="D21">
            <v>724000.00000000012</v>
          </cell>
        </row>
        <row r="23">
          <cell r="D23">
            <v>69720</v>
          </cell>
        </row>
        <row r="24">
          <cell r="D24">
            <v>30529</v>
          </cell>
        </row>
        <row r="25">
          <cell r="D25">
            <v>900000</v>
          </cell>
        </row>
        <row r="26">
          <cell r="D26">
            <v>76065</v>
          </cell>
        </row>
        <row r="27">
          <cell r="D27">
            <v>600</v>
          </cell>
        </row>
        <row r="28">
          <cell r="D28">
            <v>48000</v>
          </cell>
        </row>
        <row r="29">
          <cell r="D29">
            <v>7120.2427272727273</v>
          </cell>
        </row>
        <row r="31">
          <cell r="D31">
            <v>0</v>
          </cell>
        </row>
        <row r="32">
          <cell r="D32">
            <v>2052</v>
          </cell>
        </row>
        <row r="33">
          <cell r="D33">
            <v>0</v>
          </cell>
        </row>
        <row r="34">
          <cell r="D34">
            <v>768</v>
          </cell>
        </row>
        <row r="35">
          <cell r="D35">
            <v>15000</v>
          </cell>
        </row>
        <row r="36">
          <cell r="D36">
            <v>32000</v>
          </cell>
        </row>
        <row r="37">
          <cell r="D37">
            <v>47040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19854.840000000004</v>
          </cell>
        </row>
        <row r="45">
          <cell r="D45">
            <v>0</v>
          </cell>
        </row>
        <row r="46">
          <cell r="D46">
            <v>6500</v>
          </cell>
        </row>
        <row r="47">
          <cell r="D47">
            <v>9500</v>
          </cell>
        </row>
        <row r="48">
          <cell r="D48">
            <v>0</v>
          </cell>
        </row>
        <row r="51">
          <cell r="D51">
            <v>0</v>
          </cell>
        </row>
        <row r="52">
          <cell r="D52">
            <v>370000</v>
          </cell>
        </row>
        <row r="54">
          <cell r="D54">
            <v>0</v>
          </cell>
        </row>
        <row r="55">
          <cell r="D55">
            <v>3360</v>
          </cell>
        </row>
        <row r="56">
          <cell r="D56">
            <v>3539</v>
          </cell>
        </row>
        <row r="57">
          <cell r="D57">
            <v>240</v>
          </cell>
        </row>
        <row r="67">
          <cell r="D67">
            <v>40000</v>
          </cell>
        </row>
        <row r="68">
          <cell r="D68">
            <v>23000</v>
          </cell>
        </row>
        <row r="69">
          <cell r="D69">
            <v>101625.00000000001</v>
          </cell>
        </row>
        <row r="70">
          <cell r="D70">
            <v>26900</v>
          </cell>
        </row>
        <row r="71">
          <cell r="D71">
            <v>1266</v>
          </cell>
        </row>
        <row r="72">
          <cell r="D72">
            <v>21629.84</v>
          </cell>
        </row>
        <row r="73">
          <cell r="D73">
            <v>10379</v>
          </cell>
        </row>
        <row r="74">
          <cell r="D74">
            <v>0</v>
          </cell>
        </row>
        <row r="75">
          <cell r="D75">
            <v>54402</v>
          </cell>
        </row>
        <row r="76">
          <cell r="D76">
            <v>5136</v>
          </cell>
        </row>
        <row r="77">
          <cell r="D77">
            <v>62530</v>
          </cell>
        </row>
        <row r="78">
          <cell r="D78">
            <v>27528</v>
          </cell>
        </row>
        <row r="79">
          <cell r="D79">
            <v>600</v>
          </cell>
        </row>
        <row r="80">
          <cell r="C80" t="str">
            <v>Bourse</v>
          </cell>
          <cell r="D80">
            <v>172700</v>
          </cell>
        </row>
        <row r="81">
          <cell r="D81">
            <v>3031</v>
          </cell>
        </row>
        <row r="82">
          <cell r="D82">
            <v>8000</v>
          </cell>
        </row>
        <row r="83">
          <cell r="D83">
            <v>5265</v>
          </cell>
        </row>
        <row r="86">
          <cell r="D86">
            <v>0</v>
          </cell>
        </row>
        <row r="89">
          <cell r="D89">
            <v>42420</v>
          </cell>
        </row>
        <row r="90">
          <cell r="D90">
            <v>0</v>
          </cell>
        </row>
        <row r="91">
          <cell r="D91">
            <v>73440</v>
          </cell>
        </row>
        <row r="92">
          <cell r="D92">
            <v>50840</v>
          </cell>
        </row>
        <row r="93">
          <cell r="D93">
            <v>9800</v>
          </cell>
        </row>
        <row r="94">
          <cell r="D94">
            <v>13620</v>
          </cell>
        </row>
        <row r="96">
          <cell r="D96">
            <v>0</v>
          </cell>
        </row>
        <row r="97">
          <cell r="D97">
            <v>28024.119909045432</v>
          </cell>
        </row>
        <row r="101">
          <cell r="D101">
            <v>0</v>
          </cell>
        </row>
        <row r="102">
          <cell r="D102">
            <v>25000</v>
          </cell>
        </row>
        <row r="103">
          <cell r="D103">
            <v>466668.94510936976</v>
          </cell>
        </row>
        <row r="104">
          <cell r="D104">
            <v>4930</v>
          </cell>
        </row>
        <row r="105">
          <cell r="D105">
            <v>85099.44</v>
          </cell>
        </row>
        <row r="108">
          <cell r="D108">
            <v>48540</v>
          </cell>
        </row>
        <row r="109">
          <cell r="D109">
            <v>9690</v>
          </cell>
        </row>
        <row r="110">
          <cell r="D110">
            <v>280</v>
          </cell>
        </row>
        <row r="111">
          <cell r="D111">
            <v>360</v>
          </cell>
        </row>
        <row r="112">
          <cell r="D112">
            <v>0</v>
          </cell>
        </row>
        <row r="119">
          <cell r="D119">
            <v>0</v>
          </cell>
        </row>
        <row r="121">
          <cell r="D121">
            <v>0</v>
          </cell>
        </row>
        <row r="123">
          <cell r="D123">
            <v>0</v>
          </cell>
        </row>
        <row r="126">
          <cell r="D126">
            <v>0</v>
          </cell>
        </row>
        <row r="127">
          <cell r="D127">
            <v>49999.999999999993</v>
          </cell>
        </row>
        <row r="128">
          <cell r="D128">
            <v>79536.320000000007</v>
          </cell>
        </row>
        <row r="129">
          <cell r="D129">
            <v>2500</v>
          </cell>
        </row>
        <row r="130">
          <cell r="D130">
            <v>176043.03999999995</v>
          </cell>
        </row>
        <row r="131">
          <cell r="D131">
            <v>21050</v>
          </cell>
        </row>
        <row r="132">
          <cell r="D132">
            <v>4500</v>
          </cell>
        </row>
        <row r="134">
          <cell r="D134">
            <v>0</v>
          </cell>
        </row>
        <row r="136">
          <cell r="D136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7500</v>
          </cell>
        </row>
        <row r="141">
          <cell r="D141">
            <v>1500</v>
          </cell>
        </row>
        <row r="142">
          <cell r="D142">
            <v>230442.86000000002</v>
          </cell>
        </row>
        <row r="143">
          <cell r="D143">
            <v>2588</v>
          </cell>
        </row>
        <row r="146">
          <cell r="D146">
            <v>0</v>
          </cell>
        </row>
        <row r="147">
          <cell r="D147">
            <v>116500</v>
          </cell>
        </row>
        <row r="149">
          <cell r="D149">
            <v>1655987.0133333337</v>
          </cell>
        </row>
        <row r="150">
          <cell r="D150">
            <v>50474.5</v>
          </cell>
        </row>
        <row r="153">
          <cell r="D153">
            <v>0</v>
          </cell>
        </row>
        <row r="154">
          <cell r="D154">
            <v>9190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6470</v>
          </cell>
        </row>
        <row r="158">
          <cell r="D158">
            <v>0</v>
          </cell>
        </row>
        <row r="159">
          <cell r="D159">
            <v>4110</v>
          </cell>
        </row>
        <row r="160">
          <cell r="D160">
            <v>0</v>
          </cell>
        </row>
        <row r="162">
          <cell r="D162">
            <v>0</v>
          </cell>
        </row>
        <row r="163">
          <cell r="D163">
            <v>186773</v>
          </cell>
        </row>
        <row r="164">
          <cell r="D164">
            <v>4930</v>
          </cell>
        </row>
        <row r="165">
          <cell r="D165">
            <v>49183</v>
          </cell>
        </row>
        <row r="166">
          <cell r="D166">
            <v>0</v>
          </cell>
        </row>
        <row r="167">
          <cell r="D167">
            <v>38366.36</v>
          </cell>
        </row>
        <row r="168">
          <cell r="D168">
            <v>0</v>
          </cell>
        </row>
        <row r="173">
          <cell r="D173">
            <v>3257</v>
          </cell>
        </row>
        <row r="174">
          <cell r="D174">
            <v>170086.39999999999</v>
          </cell>
        </row>
        <row r="175">
          <cell r="D175">
            <v>2800</v>
          </cell>
        </row>
        <row r="176">
          <cell r="D176">
            <v>54996</v>
          </cell>
        </row>
        <row r="177">
          <cell r="D177">
            <v>16853</v>
          </cell>
        </row>
        <row r="181">
          <cell r="D181" t="str">
            <v xml:space="preserve"> </v>
          </cell>
        </row>
        <row r="186">
          <cell r="C186" t="str">
            <v>Designated Fund - College Scholarships</v>
          </cell>
          <cell r="D186">
            <v>8000</v>
          </cell>
        </row>
        <row r="187">
          <cell r="D187">
            <v>10254</v>
          </cell>
        </row>
        <row r="188">
          <cell r="D188">
            <v>0</v>
          </cell>
        </row>
        <row r="189">
          <cell r="D189">
            <v>14225</v>
          </cell>
        </row>
        <row r="190">
          <cell r="D190">
            <v>14688</v>
          </cell>
        </row>
        <row r="191">
          <cell r="D191">
            <v>27960</v>
          </cell>
        </row>
        <row r="192">
          <cell r="D192">
            <v>0</v>
          </cell>
        </row>
        <row r="193">
          <cell r="C193" t="str">
            <v>Designated Fund - Museum</v>
          </cell>
          <cell r="D193">
            <v>0</v>
          </cell>
        </row>
        <row r="194">
          <cell r="D194">
            <v>6120</v>
          </cell>
        </row>
        <row r="195">
          <cell r="D195">
            <v>0</v>
          </cell>
        </row>
        <row r="196">
          <cell r="D196">
            <v>4110</v>
          </cell>
        </row>
        <row r="197">
          <cell r="D197">
            <v>16851</v>
          </cell>
        </row>
        <row r="198">
          <cell r="D198">
            <v>102484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C201" t="str">
            <v>Designated Fund Transfer 3</v>
          </cell>
          <cell r="D201">
            <v>0</v>
          </cell>
        </row>
      </sheetData>
      <sheetData sheetId="5">
        <row r="77">
          <cell r="D77">
            <v>0</v>
          </cell>
        </row>
      </sheetData>
      <sheetData sheetId="6">
        <row r="186">
          <cell r="D186">
            <v>0</v>
          </cell>
        </row>
      </sheetData>
      <sheetData sheetId="7">
        <row r="6">
          <cell r="D6">
            <v>0</v>
          </cell>
        </row>
      </sheetData>
      <sheetData sheetId="8">
        <row r="6">
          <cell r="D6">
            <v>0</v>
          </cell>
        </row>
      </sheetData>
      <sheetData sheetId="9">
        <row r="6">
          <cell r="D6">
            <v>0</v>
          </cell>
        </row>
      </sheetData>
      <sheetData sheetId="10">
        <row r="6">
          <cell r="D6">
            <v>0</v>
          </cell>
        </row>
      </sheetData>
      <sheetData sheetId="11">
        <row r="8">
          <cell r="D8">
            <v>0</v>
          </cell>
        </row>
      </sheetData>
      <sheetData sheetId="12">
        <row r="6">
          <cell r="D6">
            <v>0</v>
          </cell>
        </row>
      </sheetData>
      <sheetData sheetId="13">
        <row r="6">
          <cell r="D6">
            <v>0</v>
          </cell>
        </row>
      </sheetData>
      <sheetData sheetId="14">
        <row r="6">
          <cell r="D6">
            <v>0</v>
          </cell>
        </row>
      </sheetData>
      <sheetData sheetId="15">
        <row r="6">
          <cell r="D6">
            <v>0</v>
          </cell>
        </row>
      </sheetData>
      <sheetData sheetId="16">
        <row r="6">
          <cell r="D6">
            <v>0</v>
          </cell>
        </row>
      </sheetData>
      <sheetData sheetId="17">
        <row r="6">
          <cell r="D6">
            <v>0</v>
          </cell>
        </row>
      </sheetData>
      <sheetData sheetId="18">
        <row r="6">
          <cell r="D6">
            <v>18000</v>
          </cell>
        </row>
      </sheetData>
      <sheetData sheetId="19">
        <row r="6">
          <cell r="D6">
            <v>0</v>
          </cell>
        </row>
      </sheetData>
      <sheetData sheetId="20">
        <row r="6">
          <cell r="D6">
            <v>17000</v>
          </cell>
        </row>
      </sheetData>
      <sheetData sheetId="21">
        <row r="6">
          <cell r="D6">
            <v>0</v>
          </cell>
        </row>
      </sheetData>
      <sheetData sheetId="22"/>
      <sheetData sheetId="23">
        <row r="5">
          <cell r="B5">
            <v>31100</v>
          </cell>
        </row>
      </sheetData>
      <sheetData sheetId="24" refreshError="1"/>
      <sheetData sheetId="25" refreshError="1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9">
          <cell r="D59">
            <v>1994243.5856818182</v>
          </cell>
        </row>
        <row r="180">
          <cell r="D180">
            <v>4339341.2907528654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89"/>
  <sheetViews>
    <sheetView view="pageBreakPreview" topLeftCell="A432" zoomScale="60" zoomScaleNormal="100" workbookViewId="0">
      <selection activeCell="F446" sqref="F446"/>
    </sheetView>
  </sheetViews>
  <sheetFormatPr defaultRowHeight="12.75" x14ac:dyDescent="0.2"/>
  <cols>
    <col min="2" max="2" width="9.140625" style="43"/>
    <col min="3" max="3" width="11.5703125" bestFit="1" customWidth="1"/>
    <col min="4" max="4" width="31.42578125" bestFit="1" customWidth="1"/>
    <col min="5" max="5" width="13.5703125" style="9" bestFit="1" customWidth="1"/>
    <col min="6" max="14" width="12.5703125" style="9" bestFit="1" customWidth="1"/>
    <col min="15" max="15" width="13.5703125" style="9" bestFit="1" customWidth="1"/>
    <col min="16" max="17" width="12.5703125" style="9" bestFit="1" customWidth="1"/>
    <col min="18" max="18" width="9.140625" style="9"/>
  </cols>
  <sheetData>
    <row r="1" spans="2:18" s="1" customFormat="1" x14ac:dyDescent="0.2">
      <c r="B1" s="40"/>
      <c r="C1" s="3"/>
      <c r="D1" s="6" t="s">
        <v>69</v>
      </c>
      <c r="E1" s="29" t="s">
        <v>11</v>
      </c>
      <c r="F1" s="31" t="s">
        <v>6</v>
      </c>
      <c r="G1" s="31" t="s">
        <v>7</v>
      </c>
      <c r="H1" s="31" t="s">
        <v>8</v>
      </c>
      <c r="I1" s="31" t="s">
        <v>9</v>
      </c>
      <c r="J1" s="31" t="s">
        <v>10</v>
      </c>
      <c r="K1" s="31" t="s">
        <v>0</v>
      </c>
      <c r="L1" s="31" t="s">
        <v>1</v>
      </c>
      <c r="M1" s="31" t="s">
        <v>2</v>
      </c>
      <c r="N1" s="31" t="s">
        <v>3</v>
      </c>
      <c r="O1" s="31" t="s">
        <v>4</v>
      </c>
      <c r="P1" s="28" t="s">
        <v>124</v>
      </c>
      <c r="Q1" s="31" t="s">
        <v>5</v>
      </c>
      <c r="R1" s="22"/>
    </row>
    <row r="2" spans="2:18" x14ac:dyDescent="0.2">
      <c r="B2" s="41" t="e">
        <f>+#REF!</f>
        <v>#REF!</v>
      </c>
      <c r="C2" s="3" t="str">
        <f>+'for gp import'!C3</f>
        <v>Beginning Balance - 2020</v>
      </c>
      <c r="D2" t="e">
        <f>+#REF!</f>
        <v>#REF!</v>
      </c>
      <c r="E2" s="9" t="e">
        <f>+#REF!</f>
        <v>#REF!</v>
      </c>
      <c r="F2" s="9" t="e">
        <f>-#REF!</f>
        <v>#REF!</v>
      </c>
      <c r="G2" s="9" t="e">
        <f>-#REF!</f>
        <v>#REF!</v>
      </c>
      <c r="H2" s="9" t="e">
        <f>-#REF!</f>
        <v>#REF!</v>
      </c>
      <c r="I2" s="9" t="e">
        <f>-#REF!</f>
        <v>#REF!</v>
      </c>
      <c r="J2" s="9" t="e">
        <f>-#REF!</f>
        <v>#REF!</v>
      </c>
      <c r="K2" s="9" t="e">
        <f>-#REF!</f>
        <v>#REF!</v>
      </c>
      <c r="L2" s="9" t="e">
        <f>-#REF!</f>
        <v>#REF!</v>
      </c>
      <c r="M2" s="9" t="e">
        <f>-#REF!</f>
        <v>#REF!</v>
      </c>
      <c r="N2" s="9" t="e">
        <f>-#REF!</f>
        <v>#REF!</v>
      </c>
      <c r="O2" s="9" t="e">
        <f>-#REF!</f>
        <v>#REF!</v>
      </c>
      <c r="P2" s="9" t="e">
        <f>-#REF!</f>
        <v>#REF!</v>
      </c>
      <c r="Q2" s="9" t="e">
        <f>-#REF!</f>
        <v>#REF!</v>
      </c>
    </row>
    <row r="3" spans="2:18" x14ac:dyDescent="0.2">
      <c r="B3" s="42" t="e">
        <f>+#REF!</f>
        <v>#REF!</v>
      </c>
      <c r="C3" s="18" t="s">
        <v>159</v>
      </c>
      <c r="D3" t="e">
        <f>+#REF!</f>
        <v>#REF!</v>
      </c>
      <c r="E3" s="9" t="e">
        <f>+#REF!</f>
        <v>#REF!</v>
      </c>
      <c r="F3" s="9" t="e">
        <f>+#REF!</f>
        <v>#REF!</v>
      </c>
      <c r="G3" s="9" t="e">
        <f>+#REF!</f>
        <v>#REF!</v>
      </c>
      <c r="H3" s="9" t="e">
        <f>+#REF!</f>
        <v>#REF!</v>
      </c>
      <c r="I3" s="9" t="e">
        <f>+#REF!</f>
        <v>#REF!</v>
      </c>
      <c r="J3" s="9" t="e">
        <f>+#REF!</f>
        <v>#REF!</v>
      </c>
      <c r="K3" s="9" t="e">
        <f>+#REF!</f>
        <v>#REF!</v>
      </c>
      <c r="L3" s="9" t="e">
        <f>+#REF!</f>
        <v>#REF!</v>
      </c>
      <c r="M3" s="9" t="e">
        <f>+#REF!</f>
        <v>#REF!</v>
      </c>
      <c r="N3" s="9" t="e">
        <f>+#REF!</f>
        <v>#REF!</v>
      </c>
      <c r="O3" s="9" t="e">
        <f>+#REF!</f>
        <v>#REF!</v>
      </c>
      <c r="P3" s="9" t="e">
        <f>+#REF!</f>
        <v>#REF!</v>
      </c>
      <c r="Q3" s="9" t="e">
        <f>+#REF!</f>
        <v>#REF!</v>
      </c>
    </row>
    <row r="4" spans="2:18" x14ac:dyDescent="0.2">
      <c r="B4" s="42"/>
      <c r="C4" s="18" t="s">
        <v>160</v>
      </c>
      <c r="D4" t="e">
        <f>+#REF!</f>
        <v>#REF!</v>
      </c>
      <c r="E4" s="9" t="e">
        <f>+#REF!</f>
        <v>#REF!</v>
      </c>
      <c r="F4" s="9" t="e">
        <f>+#REF!</f>
        <v>#REF!</v>
      </c>
      <c r="G4" s="9" t="e">
        <f>+#REF!</f>
        <v>#REF!</v>
      </c>
      <c r="H4" s="9" t="e">
        <f>+#REF!</f>
        <v>#REF!</v>
      </c>
      <c r="I4" s="9" t="e">
        <f>+#REF!</f>
        <v>#REF!</v>
      </c>
      <c r="J4" s="9" t="e">
        <f>+#REF!</f>
        <v>#REF!</v>
      </c>
      <c r="K4" s="9" t="e">
        <f>+#REF!</f>
        <v>#REF!</v>
      </c>
      <c r="L4" s="9" t="e">
        <f>+#REF!</f>
        <v>#REF!</v>
      </c>
      <c r="M4" s="9" t="e">
        <f>+#REF!</f>
        <v>#REF!</v>
      </c>
      <c r="N4" s="9" t="e">
        <f>+#REF!</f>
        <v>#REF!</v>
      </c>
      <c r="O4" s="9" t="e">
        <f>+#REF!</f>
        <v>#REF!</v>
      </c>
      <c r="P4" s="9" t="e">
        <f>+#REF!</f>
        <v>#REF!</v>
      </c>
      <c r="Q4" s="9" t="e">
        <f>+#REF!</f>
        <v>#REF!</v>
      </c>
    </row>
    <row r="5" spans="2:18" x14ac:dyDescent="0.2">
      <c r="B5" s="42"/>
      <c r="C5" s="18" t="s">
        <v>161</v>
      </c>
      <c r="D5" t="e">
        <f>+#REF!</f>
        <v>#REF!</v>
      </c>
      <c r="E5" s="9" t="e">
        <f>+#REF!</f>
        <v>#REF!</v>
      </c>
      <c r="F5" s="9" t="e">
        <f>+#REF!</f>
        <v>#REF!</v>
      </c>
      <c r="G5" s="9" t="e">
        <f>+#REF!</f>
        <v>#REF!</v>
      </c>
      <c r="H5" s="9" t="e">
        <f>+#REF!</f>
        <v>#REF!</v>
      </c>
      <c r="I5" s="9" t="e">
        <f>+#REF!</f>
        <v>#REF!</v>
      </c>
      <c r="J5" s="9" t="e">
        <f>+#REF!</f>
        <v>#REF!</v>
      </c>
      <c r="K5" s="9" t="e">
        <f>+#REF!</f>
        <v>#REF!</v>
      </c>
      <c r="L5" s="9" t="e">
        <f>+#REF!</f>
        <v>#REF!</v>
      </c>
      <c r="M5" s="9" t="e">
        <f>+#REF!</f>
        <v>#REF!</v>
      </c>
      <c r="N5" s="9" t="e">
        <f>+#REF!</f>
        <v>#REF!</v>
      </c>
      <c r="O5" s="9" t="e">
        <f>+#REF!</f>
        <v>#REF!</v>
      </c>
      <c r="P5" s="9" t="e">
        <f>+#REF!</f>
        <v>#REF!</v>
      </c>
      <c r="Q5" s="9" t="e">
        <f>+#REF!</f>
        <v>#REF!</v>
      </c>
    </row>
    <row r="6" spans="2:18" x14ac:dyDescent="0.2">
      <c r="B6" s="42"/>
      <c r="C6" s="18" t="s">
        <v>164</v>
      </c>
      <c r="D6" t="e">
        <f>+#REF!</f>
        <v>#REF!</v>
      </c>
      <c r="E6" s="9" t="e">
        <f>+#REF!</f>
        <v>#REF!</v>
      </c>
      <c r="F6" s="9" t="e">
        <f>+#REF!</f>
        <v>#REF!</v>
      </c>
      <c r="G6" s="9" t="e">
        <f>+#REF!</f>
        <v>#REF!</v>
      </c>
      <c r="H6" s="9" t="e">
        <f>+#REF!</f>
        <v>#REF!</v>
      </c>
      <c r="I6" s="9" t="e">
        <f>+#REF!</f>
        <v>#REF!</v>
      </c>
      <c r="J6" s="9" t="e">
        <f>+#REF!</f>
        <v>#REF!</v>
      </c>
      <c r="K6" s="9" t="e">
        <f>+#REF!</f>
        <v>#REF!</v>
      </c>
      <c r="L6" s="9" t="e">
        <f>+#REF!</f>
        <v>#REF!</v>
      </c>
      <c r="M6" s="9" t="e">
        <f>+#REF!</f>
        <v>#REF!</v>
      </c>
      <c r="N6" s="9" t="e">
        <f>+#REF!</f>
        <v>#REF!</v>
      </c>
      <c r="O6" s="9" t="e">
        <f>+#REF!</f>
        <v>#REF!</v>
      </c>
      <c r="P6" s="9" t="e">
        <f>+#REF!</f>
        <v>#REF!</v>
      </c>
      <c r="Q6" s="9" t="e">
        <f>+#REF!</f>
        <v>#REF!</v>
      </c>
    </row>
    <row r="7" spans="2:18" x14ac:dyDescent="0.2">
      <c r="B7" s="42"/>
      <c r="C7" s="18" t="s">
        <v>162</v>
      </c>
      <c r="D7" t="e">
        <f>+#REF!</f>
        <v>#REF!</v>
      </c>
      <c r="E7" s="9" t="e">
        <f>+#REF!</f>
        <v>#REF!</v>
      </c>
      <c r="F7" s="9" t="e">
        <f>+#REF!</f>
        <v>#REF!</v>
      </c>
      <c r="G7" s="9" t="e">
        <f>+#REF!</f>
        <v>#REF!</v>
      </c>
      <c r="H7" s="9" t="e">
        <f>+#REF!</f>
        <v>#REF!</v>
      </c>
      <c r="I7" s="9" t="e">
        <f>+#REF!</f>
        <v>#REF!</v>
      </c>
      <c r="J7" s="9" t="e">
        <f>+#REF!</f>
        <v>#REF!</v>
      </c>
      <c r="K7" s="9" t="e">
        <f>+#REF!</f>
        <v>#REF!</v>
      </c>
      <c r="L7" s="9" t="e">
        <f>+#REF!</f>
        <v>#REF!</v>
      </c>
      <c r="M7" s="9" t="e">
        <f>+#REF!</f>
        <v>#REF!</v>
      </c>
      <c r="N7" s="9" t="e">
        <f>+#REF!</f>
        <v>#REF!</v>
      </c>
      <c r="O7" s="9" t="e">
        <f>+#REF!</f>
        <v>#REF!</v>
      </c>
      <c r="P7" s="9" t="e">
        <f>+#REF!</f>
        <v>#REF!</v>
      </c>
      <c r="Q7" s="9" t="e">
        <f>+#REF!</f>
        <v>#REF!</v>
      </c>
    </row>
    <row r="8" spans="2:18" x14ac:dyDescent="0.2">
      <c r="B8" s="42"/>
      <c r="C8" s="18" t="s">
        <v>163</v>
      </c>
      <c r="D8" t="e">
        <f>+#REF!</f>
        <v>#REF!</v>
      </c>
      <c r="E8" s="9" t="e">
        <f>+#REF!</f>
        <v>#REF!</v>
      </c>
      <c r="F8" s="9" t="e">
        <f>+#REF!</f>
        <v>#REF!</v>
      </c>
      <c r="G8" s="9" t="e">
        <f>+#REF!</f>
        <v>#REF!</v>
      </c>
      <c r="H8" s="9" t="e">
        <f>+#REF!</f>
        <v>#REF!</v>
      </c>
      <c r="I8" s="9" t="e">
        <f>+#REF!</f>
        <v>#REF!</v>
      </c>
      <c r="J8" s="9" t="e">
        <f>+#REF!</f>
        <v>#REF!</v>
      </c>
      <c r="K8" s="9" t="e">
        <f>+#REF!</f>
        <v>#REF!</v>
      </c>
      <c r="L8" s="9" t="e">
        <f>+#REF!</f>
        <v>#REF!</v>
      </c>
      <c r="M8" s="9" t="e">
        <f>+#REF!</f>
        <v>#REF!</v>
      </c>
      <c r="N8" s="9" t="e">
        <f>+#REF!</f>
        <v>#REF!</v>
      </c>
      <c r="O8" s="9" t="e">
        <f>+#REF!</f>
        <v>#REF!</v>
      </c>
      <c r="P8" s="9" t="e">
        <f>+#REF!</f>
        <v>#REF!</v>
      </c>
      <c r="Q8" s="9" t="e">
        <f>+#REF!</f>
        <v>#REF!</v>
      </c>
    </row>
    <row r="9" spans="2:18" x14ac:dyDescent="0.2">
      <c r="B9" s="42"/>
      <c r="C9" s="18" t="s">
        <v>186</v>
      </c>
      <c r="D9" t="e">
        <f>+#REF!</f>
        <v>#REF!</v>
      </c>
      <c r="E9" s="9" t="e">
        <f>+#REF!</f>
        <v>#REF!</v>
      </c>
      <c r="F9" s="9" t="e">
        <f>+#REF!</f>
        <v>#REF!</v>
      </c>
      <c r="G9" s="9" t="e">
        <f>+#REF!</f>
        <v>#REF!</v>
      </c>
      <c r="H9" s="9" t="e">
        <f>+#REF!</f>
        <v>#REF!</v>
      </c>
      <c r="I9" s="9" t="e">
        <f>+#REF!</f>
        <v>#REF!</v>
      </c>
      <c r="J9" s="9" t="e">
        <f>+#REF!</f>
        <v>#REF!</v>
      </c>
      <c r="K9" s="9" t="e">
        <f>+#REF!</f>
        <v>#REF!</v>
      </c>
      <c r="L9" s="9" t="e">
        <f>+#REF!</f>
        <v>#REF!</v>
      </c>
      <c r="M9" s="9" t="e">
        <f>+#REF!</f>
        <v>#REF!</v>
      </c>
      <c r="N9" s="9" t="e">
        <f>+#REF!</f>
        <v>#REF!</v>
      </c>
      <c r="O9" s="9" t="e">
        <f>+#REF!</f>
        <v>#REF!</v>
      </c>
      <c r="P9" s="9" t="e">
        <f>+#REF!</f>
        <v>#REF!</v>
      </c>
      <c r="Q9" s="9" t="e">
        <f>+#REF!</f>
        <v>#REF!</v>
      </c>
    </row>
    <row r="10" spans="2:18" x14ac:dyDescent="0.2">
      <c r="B10" s="42"/>
      <c r="C10" s="18" t="s">
        <v>163</v>
      </c>
      <c r="D10" t="e">
        <f>+#REF!</f>
        <v>#REF!</v>
      </c>
      <c r="E10" s="9" t="e">
        <f>+#REF!</f>
        <v>#REF!</v>
      </c>
      <c r="F10" s="9" t="e">
        <f>+#REF!</f>
        <v>#REF!</v>
      </c>
      <c r="G10" s="9" t="e">
        <f>+#REF!</f>
        <v>#REF!</v>
      </c>
      <c r="H10" s="9" t="e">
        <f>+#REF!</f>
        <v>#REF!</v>
      </c>
      <c r="I10" s="9" t="e">
        <f>+#REF!</f>
        <v>#REF!</v>
      </c>
      <c r="J10" s="9" t="e">
        <f>+#REF!</f>
        <v>#REF!</v>
      </c>
      <c r="K10" s="9" t="e">
        <f>+#REF!</f>
        <v>#REF!</v>
      </c>
      <c r="L10" s="9" t="e">
        <f>+#REF!</f>
        <v>#REF!</v>
      </c>
      <c r="M10" s="9" t="e">
        <f>+#REF!</f>
        <v>#REF!</v>
      </c>
      <c r="N10" s="9" t="e">
        <f>+#REF!</f>
        <v>#REF!</v>
      </c>
      <c r="O10" s="9" t="e">
        <f>+#REF!</f>
        <v>#REF!</v>
      </c>
      <c r="P10" s="9" t="e">
        <f>+#REF!</f>
        <v>#REF!</v>
      </c>
      <c r="Q10" s="9" t="e">
        <f>+#REF!</f>
        <v>#REF!</v>
      </c>
    </row>
    <row r="11" spans="2:18" x14ac:dyDescent="0.2">
      <c r="B11" s="42"/>
      <c r="C11" s="18" t="s">
        <v>187</v>
      </c>
      <c r="D11" t="e">
        <f>+#REF!</f>
        <v>#REF!</v>
      </c>
      <c r="E11" s="9" t="e">
        <f>+#REF!</f>
        <v>#REF!</v>
      </c>
      <c r="F11" s="9" t="e">
        <f>+#REF!</f>
        <v>#REF!</v>
      </c>
      <c r="G11" s="9" t="e">
        <f>+#REF!</f>
        <v>#REF!</v>
      </c>
      <c r="H11" s="9" t="e">
        <f>+#REF!</f>
        <v>#REF!</v>
      </c>
      <c r="I11" s="9" t="e">
        <f>+#REF!</f>
        <v>#REF!</v>
      </c>
      <c r="J11" s="9" t="e">
        <f>+#REF!</f>
        <v>#REF!</v>
      </c>
      <c r="K11" s="9" t="e">
        <f>+#REF!</f>
        <v>#REF!</v>
      </c>
      <c r="L11" s="9" t="e">
        <f>+#REF!</f>
        <v>#REF!</v>
      </c>
      <c r="M11" s="9" t="e">
        <f>+#REF!</f>
        <v>#REF!</v>
      </c>
      <c r="N11" s="9" t="e">
        <f>+#REF!</f>
        <v>#REF!</v>
      </c>
      <c r="O11" s="9" t="e">
        <f>+#REF!</f>
        <v>#REF!</v>
      </c>
      <c r="P11" s="9" t="e">
        <f>+#REF!</f>
        <v>#REF!</v>
      </c>
      <c r="Q11" s="9" t="e">
        <f>+#REF!</f>
        <v>#REF!</v>
      </c>
    </row>
    <row r="12" spans="2:18" s="4" customFormat="1" x14ac:dyDescent="0.2">
      <c r="B12" s="3" t="e">
        <f>+#REF!</f>
        <v>#REF!</v>
      </c>
      <c r="C12" s="4" t="s">
        <v>188</v>
      </c>
      <c r="D12" s="3" t="e">
        <f>+#REF!</f>
        <v>#REF!</v>
      </c>
      <c r="E12" s="16" t="e">
        <f t="shared" ref="E12:E59" si="0">SUM(F12:Q12)</f>
        <v>#REF!</v>
      </c>
      <c r="F12" s="16" t="e">
        <f>-#REF!</f>
        <v>#REF!</v>
      </c>
      <c r="G12" s="16" t="e">
        <f>-#REF!</f>
        <v>#REF!</v>
      </c>
      <c r="H12" s="16" t="e">
        <f>-#REF!</f>
        <v>#REF!</v>
      </c>
      <c r="I12" s="16" t="e">
        <f>-#REF!</f>
        <v>#REF!</v>
      </c>
      <c r="J12" s="16" t="e">
        <f>-#REF!</f>
        <v>#REF!</v>
      </c>
      <c r="K12" s="16" t="e">
        <f>-#REF!</f>
        <v>#REF!</v>
      </c>
      <c r="L12" s="16" t="e">
        <f>-#REF!</f>
        <v>#REF!</v>
      </c>
      <c r="M12" s="16" t="e">
        <f>-#REF!</f>
        <v>#REF!</v>
      </c>
      <c r="N12" s="16" t="e">
        <f>-#REF!</f>
        <v>#REF!</v>
      </c>
      <c r="O12" s="16" t="e">
        <f>-#REF!</f>
        <v>#REF!</v>
      </c>
      <c r="P12" s="16" t="e">
        <f>-#REF!</f>
        <v>#REF!</v>
      </c>
      <c r="Q12" s="16" t="e">
        <f>-#REF!</f>
        <v>#REF!</v>
      </c>
      <c r="R12" s="27"/>
    </row>
    <row r="13" spans="2:18" s="4" customFormat="1" hidden="1" x14ac:dyDescent="0.2">
      <c r="B13" s="3" t="e">
        <f>+#REF!</f>
        <v>#REF!</v>
      </c>
      <c r="D13" s="3" t="e">
        <f>+#REF!</f>
        <v>#REF!</v>
      </c>
      <c r="E13" s="16">
        <f t="shared" si="0"/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27"/>
    </row>
    <row r="14" spans="2:18" s="4" customFormat="1" hidden="1" x14ac:dyDescent="0.2">
      <c r="B14" s="3" t="e">
        <f>+#REF!</f>
        <v>#REF!</v>
      </c>
      <c r="D14" s="3" t="e">
        <f>+#REF!</f>
        <v>#REF!</v>
      </c>
      <c r="E14" s="16">
        <f t="shared" si="0"/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27"/>
    </row>
    <row r="15" spans="2:18" s="4" customFormat="1" hidden="1" x14ac:dyDescent="0.2">
      <c r="B15" s="3" t="e">
        <f>+#REF!</f>
        <v>#REF!</v>
      </c>
      <c r="D15" s="3" t="e">
        <f>+#REF!</f>
        <v>#REF!</v>
      </c>
      <c r="E15" s="16">
        <f t="shared" si="0"/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27"/>
    </row>
    <row r="16" spans="2:18" s="4" customFormat="1" hidden="1" x14ac:dyDescent="0.2">
      <c r="B16" s="3" t="e">
        <f>+#REF!</f>
        <v>#REF!</v>
      </c>
      <c r="D16" s="3" t="e">
        <f>+#REF!</f>
        <v>#REF!</v>
      </c>
      <c r="E16" s="16">
        <f t="shared" si="0"/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7"/>
    </row>
    <row r="17" spans="2:18" s="4" customFormat="1" hidden="1" x14ac:dyDescent="0.2">
      <c r="B17" s="3"/>
      <c r="D17" s="3" t="e">
        <f>+#REF!</f>
        <v>#REF!</v>
      </c>
      <c r="E17" s="16">
        <f t="shared" si="0"/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7"/>
    </row>
    <row r="18" spans="2:18" s="4" customFormat="1" hidden="1" x14ac:dyDescent="0.2">
      <c r="B18" s="3" t="e">
        <f>+#REF!</f>
        <v>#REF!</v>
      </c>
      <c r="D18" s="3" t="e">
        <f>+#REF!</f>
        <v>#REF!</v>
      </c>
      <c r="E18" s="16">
        <f t="shared" si="0"/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27"/>
    </row>
    <row r="19" spans="2:18" s="4" customFormat="1" hidden="1" x14ac:dyDescent="0.2">
      <c r="B19" s="3" t="e">
        <f>+#REF!</f>
        <v>#REF!</v>
      </c>
      <c r="D19" s="3" t="e">
        <f>+#REF!</f>
        <v>#REF!</v>
      </c>
      <c r="E19" s="16">
        <f t="shared" si="0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7"/>
    </row>
    <row r="20" spans="2:18" s="4" customFormat="1" hidden="1" x14ac:dyDescent="0.2">
      <c r="B20" s="3" t="e">
        <f>+#REF!</f>
        <v>#REF!</v>
      </c>
      <c r="D20" s="3" t="e">
        <f>+#REF!</f>
        <v>#REF!</v>
      </c>
      <c r="E20" s="16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27"/>
    </row>
    <row r="21" spans="2:18" s="4" customFormat="1" hidden="1" x14ac:dyDescent="0.2">
      <c r="B21" s="3" t="e">
        <f>+#REF!</f>
        <v>#REF!</v>
      </c>
      <c r="D21" s="3" t="e">
        <f>+#REF!</f>
        <v>#REF!</v>
      </c>
      <c r="E21" s="16">
        <f t="shared" si="0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27"/>
    </row>
    <row r="22" spans="2:18" s="4" customFormat="1" x14ac:dyDescent="0.2">
      <c r="B22" s="3" t="e">
        <f>+#REF!</f>
        <v>#REF!</v>
      </c>
      <c r="C22" s="4" t="s">
        <v>189</v>
      </c>
      <c r="D22" s="3" t="e">
        <f>+#REF!</f>
        <v>#REF!</v>
      </c>
      <c r="E22" s="16" t="e">
        <f t="shared" si="0"/>
        <v>#REF!</v>
      </c>
      <c r="F22" s="16" t="e">
        <f>-#REF!</f>
        <v>#REF!</v>
      </c>
      <c r="G22" s="16" t="e">
        <f>-#REF!</f>
        <v>#REF!</v>
      </c>
      <c r="H22" s="16" t="e">
        <f>-#REF!</f>
        <v>#REF!</v>
      </c>
      <c r="I22" s="16" t="e">
        <f>-#REF!</f>
        <v>#REF!</v>
      </c>
      <c r="J22" s="16" t="e">
        <f>-#REF!</f>
        <v>#REF!</v>
      </c>
      <c r="K22" s="16" t="e">
        <f>-#REF!</f>
        <v>#REF!</v>
      </c>
      <c r="L22" s="16" t="e">
        <f>-#REF!</f>
        <v>#REF!</v>
      </c>
      <c r="M22" s="16" t="e">
        <f>-#REF!</f>
        <v>#REF!</v>
      </c>
      <c r="N22" s="16" t="e">
        <f>-#REF!</f>
        <v>#REF!</v>
      </c>
      <c r="O22" s="16" t="e">
        <f>-#REF!</f>
        <v>#REF!</v>
      </c>
      <c r="P22" s="16" t="e">
        <f>-#REF!</f>
        <v>#REF!</v>
      </c>
      <c r="Q22" s="16" t="e">
        <f>-#REF!</f>
        <v>#REF!</v>
      </c>
      <c r="R22" s="27"/>
    </row>
    <row r="23" spans="2:18" s="4" customFormat="1" hidden="1" x14ac:dyDescent="0.2">
      <c r="B23" s="3" t="e">
        <f>+#REF!</f>
        <v>#REF!</v>
      </c>
      <c r="D23" s="3" t="e">
        <f>+#REF!</f>
        <v>#REF!</v>
      </c>
      <c r="E23" s="16">
        <f t="shared" si="0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7"/>
    </row>
    <row r="24" spans="2:18" s="4" customFormat="1" hidden="1" x14ac:dyDescent="0.2">
      <c r="B24" s="3" t="e">
        <f>+#REF!</f>
        <v>#REF!</v>
      </c>
      <c r="D24" s="3" t="e">
        <f>+#REF!</f>
        <v>#REF!</v>
      </c>
      <c r="E24" s="16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7"/>
    </row>
    <row r="25" spans="2:18" s="4" customFormat="1" hidden="1" x14ac:dyDescent="0.2">
      <c r="B25" s="3" t="e">
        <f>+#REF!</f>
        <v>#REF!</v>
      </c>
      <c r="D25" s="3" t="e">
        <f>+#REF!</f>
        <v>#REF!</v>
      </c>
      <c r="E25" s="16">
        <f t="shared" si="0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27"/>
    </row>
    <row r="26" spans="2:18" s="4" customFormat="1" hidden="1" x14ac:dyDescent="0.2">
      <c r="B26" s="3">
        <v>4255</v>
      </c>
      <c r="D26" s="3" t="e">
        <f>+#REF!</f>
        <v>#REF!</v>
      </c>
      <c r="E26" s="16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27"/>
    </row>
    <row r="27" spans="2:18" s="4" customFormat="1" hidden="1" x14ac:dyDescent="0.2">
      <c r="B27" s="3" t="e">
        <f>+#REF!</f>
        <v>#REF!</v>
      </c>
      <c r="D27" s="3" t="e">
        <f>+#REF!</f>
        <v>#REF!</v>
      </c>
      <c r="E27" s="16">
        <f t="shared" si="0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27"/>
    </row>
    <row r="28" spans="2:18" s="4" customFormat="1" hidden="1" x14ac:dyDescent="0.2">
      <c r="B28" s="3"/>
      <c r="D28" s="3" t="e">
        <f>+#REF!</f>
        <v>#REF!</v>
      </c>
      <c r="E28" s="16">
        <f t="shared" si="0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27"/>
    </row>
    <row r="29" spans="2:18" s="4" customFormat="1" hidden="1" x14ac:dyDescent="0.2">
      <c r="B29" s="3" t="e">
        <f>+#REF!</f>
        <v>#REF!</v>
      </c>
      <c r="D29" s="3" t="e">
        <f>+#REF!</f>
        <v>#REF!</v>
      </c>
      <c r="E29" s="16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27"/>
    </row>
    <row r="30" spans="2:18" s="4" customFormat="1" hidden="1" x14ac:dyDescent="0.2">
      <c r="B30" s="3" t="e">
        <f>+#REF!</f>
        <v>#REF!</v>
      </c>
      <c r="D30" s="3" t="e">
        <f>+#REF!</f>
        <v>#REF!</v>
      </c>
      <c r="E30" s="16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7"/>
    </row>
    <row r="31" spans="2:18" s="4" customFormat="1" hidden="1" x14ac:dyDescent="0.2">
      <c r="B31" s="3" t="e">
        <f>+#REF!</f>
        <v>#REF!</v>
      </c>
      <c r="D31" s="3" t="e">
        <f>+#REF!</f>
        <v>#REF!</v>
      </c>
      <c r="E31" s="16">
        <f t="shared" si="0"/>
        <v>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27"/>
    </row>
    <row r="32" spans="2:18" s="4" customFormat="1" hidden="1" x14ac:dyDescent="0.2">
      <c r="B32" s="3" t="e">
        <f>+#REF!</f>
        <v>#REF!</v>
      </c>
      <c r="D32" s="3" t="e">
        <f>+#REF!</f>
        <v>#REF!</v>
      </c>
      <c r="E32" s="16">
        <f t="shared" si="0"/>
        <v>0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27"/>
    </row>
    <row r="33" spans="2:18" s="4" customFormat="1" hidden="1" x14ac:dyDescent="0.2">
      <c r="B33" s="3"/>
      <c r="D33" s="3" t="e">
        <f>+#REF!</f>
        <v>#REF!</v>
      </c>
      <c r="E33" s="16">
        <f t="shared" si="0"/>
        <v>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27"/>
    </row>
    <row r="34" spans="2:18" s="4" customFormat="1" hidden="1" x14ac:dyDescent="0.2">
      <c r="B34" s="3" t="e">
        <f>+#REF!</f>
        <v>#REF!</v>
      </c>
      <c r="D34" s="3" t="e">
        <f>+#REF!</f>
        <v>#REF!</v>
      </c>
      <c r="E34" s="16">
        <f t="shared" si="0"/>
        <v>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27"/>
    </row>
    <row r="35" spans="2:18" s="4" customFormat="1" hidden="1" x14ac:dyDescent="0.2">
      <c r="B35" s="3" t="e">
        <f>+#REF!</f>
        <v>#REF!</v>
      </c>
      <c r="D35" s="3" t="e">
        <f>+#REF!</f>
        <v>#REF!</v>
      </c>
      <c r="E35" s="16">
        <f t="shared" si="0"/>
        <v>0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27"/>
    </row>
    <row r="36" spans="2:18" s="4" customFormat="1" hidden="1" x14ac:dyDescent="0.2">
      <c r="B36" s="3" t="e">
        <f>+#REF!</f>
        <v>#REF!</v>
      </c>
      <c r="D36" s="3" t="e">
        <f>+#REF!</f>
        <v>#REF!</v>
      </c>
      <c r="E36" s="16">
        <f t="shared" si="0"/>
        <v>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7"/>
    </row>
    <row r="37" spans="2:18" s="4" customFormat="1" hidden="1" x14ac:dyDescent="0.2">
      <c r="B37" s="3" t="e">
        <f>+#REF!</f>
        <v>#REF!</v>
      </c>
      <c r="D37" s="3" t="e">
        <f>+#REF!</f>
        <v>#REF!</v>
      </c>
      <c r="E37" s="16">
        <f t="shared" si="0"/>
        <v>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7"/>
    </row>
    <row r="38" spans="2:18" s="4" customFormat="1" hidden="1" x14ac:dyDescent="0.2">
      <c r="B38" s="3"/>
      <c r="D38" s="3" t="e">
        <f>+#REF!</f>
        <v>#REF!</v>
      </c>
      <c r="E38" s="16">
        <f t="shared" si="0"/>
        <v>0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7"/>
    </row>
    <row r="39" spans="2:18" s="4" customFormat="1" hidden="1" x14ac:dyDescent="0.2">
      <c r="B39" s="3"/>
      <c r="D39" s="3" t="e">
        <f>+#REF!</f>
        <v>#REF!</v>
      </c>
      <c r="E39" s="16">
        <f t="shared" si="0"/>
        <v>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7"/>
    </row>
    <row r="40" spans="2:18" s="4" customFormat="1" hidden="1" x14ac:dyDescent="0.2">
      <c r="B40" s="3"/>
      <c r="D40" s="3" t="e">
        <f>+#REF!</f>
        <v>#REF!</v>
      </c>
      <c r="E40" s="16">
        <f t="shared" si="0"/>
        <v>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7"/>
    </row>
    <row r="41" spans="2:18" s="4" customFormat="1" hidden="1" x14ac:dyDescent="0.2">
      <c r="B41" s="3"/>
      <c r="D41" s="3" t="e">
        <f>+#REF!</f>
        <v>#REF!</v>
      </c>
      <c r="E41" s="16">
        <f t="shared" si="0"/>
        <v>0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27"/>
    </row>
    <row r="42" spans="2:18" s="4" customFormat="1" hidden="1" x14ac:dyDescent="0.2">
      <c r="B42" s="3"/>
      <c r="D42" s="3" t="e">
        <f>+#REF!</f>
        <v>#REF!</v>
      </c>
      <c r="E42" s="16">
        <f t="shared" si="0"/>
        <v>0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27"/>
    </row>
    <row r="43" spans="2:18" s="4" customFormat="1" hidden="1" x14ac:dyDescent="0.2">
      <c r="B43" s="3"/>
      <c r="D43" s="3" t="e">
        <f>+#REF!</f>
        <v>#REF!</v>
      </c>
      <c r="E43" s="16">
        <f t="shared" si="0"/>
        <v>0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27"/>
    </row>
    <row r="44" spans="2:18" s="4" customFormat="1" hidden="1" x14ac:dyDescent="0.2">
      <c r="B44" s="3"/>
      <c r="D44" s="3" t="e">
        <f>+#REF!</f>
        <v>#REF!</v>
      </c>
      <c r="E44" s="16">
        <f t="shared" si="0"/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7"/>
    </row>
    <row r="45" spans="2:18" s="4" customFormat="1" hidden="1" x14ac:dyDescent="0.2">
      <c r="B45" s="3"/>
      <c r="D45" s="3" t="e">
        <f>+#REF!</f>
        <v>#REF!</v>
      </c>
      <c r="E45" s="16">
        <f t="shared" si="0"/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7"/>
    </row>
    <row r="46" spans="2:18" s="4" customFormat="1" hidden="1" x14ac:dyDescent="0.2">
      <c r="B46" s="3" t="e">
        <f>+#REF!</f>
        <v>#REF!</v>
      </c>
      <c r="D46" s="3" t="e">
        <f>+#REF!</f>
        <v>#REF!</v>
      </c>
      <c r="E46" s="16">
        <f t="shared" si="0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7"/>
    </row>
    <row r="47" spans="2:18" s="4" customFormat="1" hidden="1" x14ac:dyDescent="0.2">
      <c r="B47" s="3" t="e">
        <f>+#REF!</f>
        <v>#REF!</v>
      </c>
      <c r="D47" s="3" t="e">
        <f>+#REF!</f>
        <v>#REF!</v>
      </c>
      <c r="E47" s="16">
        <f t="shared" si="0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7"/>
    </row>
    <row r="48" spans="2:18" s="4" customFormat="1" hidden="1" x14ac:dyDescent="0.2">
      <c r="B48" s="3" t="e">
        <f>+#REF!</f>
        <v>#REF!</v>
      </c>
      <c r="D48" s="3" t="e">
        <f>+#REF!</f>
        <v>#REF!</v>
      </c>
      <c r="E48" s="16">
        <f t="shared" si="0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7"/>
    </row>
    <row r="49" spans="2:18" s="4" customFormat="1" hidden="1" x14ac:dyDescent="0.2">
      <c r="B49" s="3" t="e">
        <f>+#REF!</f>
        <v>#REF!</v>
      </c>
      <c r="D49" s="3" t="e">
        <f>+#REF!</f>
        <v>#REF!</v>
      </c>
      <c r="E49" s="16">
        <f t="shared" si="0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27"/>
    </row>
    <row r="50" spans="2:18" s="4" customFormat="1" hidden="1" x14ac:dyDescent="0.2">
      <c r="B50" s="3" t="e">
        <f>+#REF!</f>
        <v>#REF!</v>
      </c>
      <c r="D50" s="3" t="e">
        <f>+#REF!</f>
        <v>#REF!</v>
      </c>
      <c r="E50" s="16">
        <f t="shared" si="0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27"/>
    </row>
    <row r="51" spans="2:18" s="4" customFormat="1" hidden="1" x14ac:dyDescent="0.2">
      <c r="B51" s="3" t="e">
        <f>+#REF!</f>
        <v>#REF!</v>
      </c>
      <c r="D51" s="3" t="e">
        <f>+#REF!</f>
        <v>#REF!</v>
      </c>
      <c r="E51" s="16">
        <f t="shared" si="0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27"/>
    </row>
    <row r="52" spans="2:18" s="4" customFormat="1" hidden="1" x14ac:dyDescent="0.2">
      <c r="B52" s="3" t="e">
        <f>+#REF!</f>
        <v>#REF!</v>
      </c>
      <c r="D52" s="3" t="e">
        <f>+#REF!</f>
        <v>#REF!</v>
      </c>
      <c r="E52" s="16">
        <f t="shared" si="0"/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27"/>
    </row>
    <row r="53" spans="2:18" s="4" customFormat="1" hidden="1" x14ac:dyDescent="0.2">
      <c r="B53" s="3" t="e">
        <f>+#REF!</f>
        <v>#REF!</v>
      </c>
      <c r="D53" s="3" t="e">
        <f>+#REF!</f>
        <v>#REF!</v>
      </c>
      <c r="E53" s="16">
        <f>SUM(F53:Q53)</f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27"/>
    </row>
    <row r="54" spans="2:18" s="4" customFormat="1" hidden="1" x14ac:dyDescent="0.2">
      <c r="B54" s="3" t="e">
        <f>+#REF!</f>
        <v>#REF!</v>
      </c>
      <c r="D54" s="3" t="e">
        <f>+#REF!</f>
        <v>#REF!</v>
      </c>
      <c r="E54" s="16">
        <f>SUM(F54:Q54)</f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27"/>
    </row>
    <row r="55" spans="2:18" s="4" customFormat="1" hidden="1" x14ac:dyDescent="0.2">
      <c r="B55" s="3" t="e">
        <f>+#REF!</f>
        <v>#REF!</v>
      </c>
      <c r="D55" s="3" t="e">
        <f>+#REF!</f>
        <v>#REF!</v>
      </c>
      <c r="E55" s="16">
        <f>SUM(F55:Q55)</f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27"/>
    </row>
    <row r="56" spans="2:18" s="4" customFormat="1" hidden="1" x14ac:dyDescent="0.2">
      <c r="B56" s="3" t="e">
        <f>+#REF!</f>
        <v>#REF!</v>
      </c>
      <c r="D56" s="3" t="e">
        <f>+#REF!</f>
        <v>#REF!</v>
      </c>
      <c r="E56" s="16">
        <f t="shared" si="0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27"/>
    </row>
    <row r="57" spans="2:18" s="4" customFormat="1" hidden="1" x14ac:dyDescent="0.2">
      <c r="B57" s="3" t="e">
        <f>+#REF!</f>
        <v>#REF!</v>
      </c>
      <c r="D57" s="3" t="e">
        <f>+#REF!</f>
        <v>#REF!</v>
      </c>
      <c r="E57" s="16">
        <f t="shared" si="0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27"/>
    </row>
    <row r="58" spans="2:18" s="4" customFormat="1" hidden="1" x14ac:dyDescent="0.2">
      <c r="B58" s="3" t="e">
        <f>+#REF!</f>
        <v>#REF!</v>
      </c>
      <c r="D58" s="3" t="e">
        <f>+#REF!</f>
        <v>#REF!</v>
      </c>
      <c r="E58" s="16">
        <f>SUM(F58:Q58)</f>
        <v>0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27"/>
    </row>
    <row r="59" spans="2:18" s="4" customFormat="1" hidden="1" x14ac:dyDescent="0.2">
      <c r="B59" s="3" t="e">
        <f>+#REF!</f>
        <v>#REF!</v>
      </c>
      <c r="D59" s="3" t="e">
        <f>+#REF!</f>
        <v>#REF!</v>
      </c>
      <c r="E59" s="16">
        <f t="shared" si="0"/>
        <v>0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27"/>
    </row>
    <row r="60" spans="2:18" s="4" customFormat="1" hidden="1" x14ac:dyDescent="0.2">
      <c r="B60" s="3" t="e">
        <f>+#REF!</f>
        <v>#REF!</v>
      </c>
      <c r="D60" s="3" t="e">
        <f>+#REF!</f>
        <v>#REF!</v>
      </c>
      <c r="E60" s="16">
        <f t="shared" ref="E60:E65" si="1">SUM(F60:Q60)</f>
        <v>0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27"/>
    </row>
    <row r="61" spans="2:18" s="4" customFormat="1" hidden="1" x14ac:dyDescent="0.2">
      <c r="B61" s="3"/>
      <c r="D61" s="3" t="e">
        <f>+#REF!</f>
        <v>#REF!</v>
      </c>
      <c r="E61" s="16">
        <f t="shared" si="1"/>
        <v>0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27"/>
    </row>
    <row r="62" spans="2:18" s="4" customFormat="1" hidden="1" x14ac:dyDescent="0.2">
      <c r="B62" s="3" t="e">
        <f>+#REF!</f>
        <v>#REF!</v>
      </c>
      <c r="D62" s="3" t="e">
        <f>+#REF!</f>
        <v>#REF!</v>
      </c>
      <c r="E62" s="16">
        <f t="shared" si="1"/>
        <v>0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27"/>
    </row>
    <row r="63" spans="2:18" s="4" customFormat="1" hidden="1" x14ac:dyDescent="0.2">
      <c r="B63" s="3" t="e">
        <f>+#REF!</f>
        <v>#REF!</v>
      </c>
      <c r="D63" s="3" t="e">
        <f>+#REF!</f>
        <v>#REF!</v>
      </c>
      <c r="E63" s="16">
        <f t="shared" si="1"/>
        <v>0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27"/>
    </row>
    <row r="64" spans="2:18" s="4" customFormat="1" hidden="1" x14ac:dyDescent="0.2">
      <c r="B64" s="3" t="e">
        <f>+#REF!</f>
        <v>#REF!</v>
      </c>
      <c r="D64" s="3" t="e">
        <f>+#REF!</f>
        <v>#REF!</v>
      </c>
      <c r="E64" s="16">
        <f t="shared" si="1"/>
        <v>0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27"/>
    </row>
    <row r="65" spans="2:18" s="4" customFormat="1" x14ac:dyDescent="0.2">
      <c r="B65" s="3">
        <v>4999</v>
      </c>
      <c r="C65" s="4" t="s">
        <v>165</v>
      </c>
      <c r="D65" s="44" t="e">
        <f>+#REF!</f>
        <v>#REF!</v>
      </c>
      <c r="E65" s="16">
        <f t="shared" si="1"/>
        <v>77463.272124998519</v>
      </c>
      <c r="F65" s="16">
        <v>6245.2726770832096</v>
      </c>
      <c r="G65" s="16">
        <v>6245.2726770832096</v>
      </c>
      <c r="H65" s="16">
        <v>6245.2726770832096</v>
      </c>
      <c r="I65" s="16">
        <f>6245.27267708321+280</f>
        <v>6525.2726770832096</v>
      </c>
      <c r="J65" s="16">
        <f>6245.27267708321+280</f>
        <v>6525.2726770832096</v>
      </c>
      <c r="K65" s="16">
        <f t="shared" ref="K65:Q65" si="2">6245.27267708321+280</f>
        <v>6525.2726770832096</v>
      </c>
      <c r="L65" s="16">
        <f t="shared" si="2"/>
        <v>6525.2726770832096</v>
      </c>
      <c r="M65" s="16">
        <f t="shared" si="2"/>
        <v>6525.2726770832096</v>
      </c>
      <c r="N65" s="16">
        <f t="shared" si="2"/>
        <v>6525.2726770832096</v>
      </c>
      <c r="O65" s="16">
        <f t="shared" si="2"/>
        <v>6525.2726770832096</v>
      </c>
      <c r="P65" s="16">
        <f t="shared" si="2"/>
        <v>6525.2726770832096</v>
      </c>
      <c r="Q65" s="16">
        <f t="shared" si="2"/>
        <v>6525.2726770832096</v>
      </c>
      <c r="R65" s="27"/>
    </row>
    <row r="66" spans="2:18" s="1" customFormat="1" hidden="1" x14ac:dyDescent="0.2">
      <c r="B66" s="3" t="e">
        <f>+#REF!</f>
        <v>#REF!</v>
      </c>
      <c r="D66" s="3" t="e">
        <f>+#REF!</f>
        <v>#REF!</v>
      </c>
      <c r="E66" s="16">
        <f t="shared" ref="E66:E83" si="3">SUM(F66:Q66)</f>
        <v>0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22"/>
    </row>
    <row r="67" spans="2:18" s="1" customFormat="1" hidden="1" x14ac:dyDescent="0.2">
      <c r="B67" s="3" t="e">
        <f>+#REF!</f>
        <v>#REF!</v>
      </c>
      <c r="D67" s="3" t="e">
        <f>+#REF!</f>
        <v>#REF!</v>
      </c>
      <c r="E67" s="16">
        <f t="shared" si="3"/>
        <v>0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22"/>
    </row>
    <row r="68" spans="2:18" s="1" customFormat="1" x14ac:dyDescent="0.2">
      <c r="B68" s="3" t="e">
        <f>+#REF!</f>
        <v>#REF!</v>
      </c>
      <c r="C68" s="4" t="s">
        <v>166</v>
      </c>
      <c r="D68" s="3" t="e">
        <f>+#REF!</f>
        <v>#REF!</v>
      </c>
      <c r="E68" s="16">
        <f t="shared" si="3"/>
        <v>1837.25</v>
      </c>
      <c r="F68" s="16"/>
      <c r="G68" s="16"/>
      <c r="H68" s="16"/>
      <c r="I68" s="16"/>
      <c r="J68" s="16"/>
      <c r="K68" s="16"/>
      <c r="L68" s="16"/>
      <c r="M68" s="16"/>
      <c r="N68" s="16"/>
      <c r="O68" s="16">
        <v>1837.25</v>
      </c>
      <c r="P68" s="16"/>
      <c r="Q68" s="16"/>
      <c r="R68" s="22"/>
    </row>
    <row r="69" spans="2:18" s="1" customFormat="1" x14ac:dyDescent="0.2">
      <c r="B69" s="3" t="e">
        <f>+#REF!</f>
        <v>#REF!</v>
      </c>
      <c r="C69" s="4" t="s">
        <v>201</v>
      </c>
      <c r="D69" s="3" t="e">
        <f>+#REF!</f>
        <v>#REF!</v>
      </c>
      <c r="E69" s="16">
        <f t="shared" si="3"/>
        <v>4150.3599999999997</v>
      </c>
      <c r="F69" s="16"/>
      <c r="G69" s="16"/>
      <c r="H69" s="16"/>
      <c r="I69" s="16"/>
      <c r="J69" s="16"/>
      <c r="K69" s="16"/>
      <c r="L69" s="16"/>
      <c r="M69" s="16"/>
      <c r="N69" s="16"/>
      <c r="O69" s="16">
        <v>4150.3599999999997</v>
      </c>
      <c r="P69" s="16"/>
      <c r="Q69" s="16"/>
      <c r="R69" s="22"/>
    </row>
    <row r="70" spans="2:18" s="1" customFormat="1" hidden="1" x14ac:dyDescent="0.2">
      <c r="B70" s="3" t="e">
        <f>+#REF!</f>
        <v>#REF!</v>
      </c>
      <c r="D70" s="3" t="e">
        <f>+#REF!</f>
        <v>#REF!</v>
      </c>
      <c r="E70" s="16">
        <f t="shared" si="3"/>
        <v>0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22"/>
    </row>
    <row r="71" spans="2:18" s="1" customFormat="1" hidden="1" x14ac:dyDescent="0.2">
      <c r="B71" s="3" t="e">
        <f>+#REF!</f>
        <v>#REF!</v>
      </c>
      <c r="D71" s="3" t="e">
        <f>+#REF!</f>
        <v>#REF!</v>
      </c>
      <c r="E71" s="16">
        <f t="shared" si="3"/>
        <v>0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22"/>
    </row>
    <row r="72" spans="2:18" s="1" customFormat="1" hidden="1" x14ac:dyDescent="0.2">
      <c r="B72" s="3" t="e">
        <f>+#REF!</f>
        <v>#REF!</v>
      </c>
      <c r="D72" s="3" t="e">
        <f>+#REF!</f>
        <v>#REF!</v>
      </c>
      <c r="E72" s="16">
        <f t="shared" si="3"/>
        <v>0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22"/>
    </row>
    <row r="73" spans="2:18" s="1" customFormat="1" hidden="1" x14ac:dyDescent="0.2">
      <c r="B73" s="3" t="e">
        <f>+#REF!</f>
        <v>#REF!</v>
      </c>
      <c r="D73" s="3" t="e">
        <f>+#REF!</f>
        <v>#REF!</v>
      </c>
      <c r="E73" s="16">
        <f t="shared" si="3"/>
        <v>0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22"/>
    </row>
    <row r="74" spans="2:18" s="1" customFormat="1" hidden="1" x14ac:dyDescent="0.2">
      <c r="B74" s="3" t="e">
        <f>+#REF!</f>
        <v>#REF!</v>
      </c>
      <c r="D74" s="3" t="e">
        <f>+#REF!</f>
        <v>#REF!</v>
      </c>
      <c r="E74" s="16">
        <f t="shared" si="3"/>
        <v>0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22"/>
    </row>
    <row r="75" spans="2:18" s="1" customFormat="1" hidden="1" x14ac:dyDescent="0.2">
      <c r="B75" s="3" t="e">
        <f>+#REF!</f>
        <v>#REF!</v>
      </c>
      <c r="D75" s="3" t="e">
        <f>+#REF!</f>
        <v>#REF!</v>
      </c>
      <c r="E75" s="16">
        <f t="shared" si="3"/>
        <v>0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22"/>
    </row>
    <row r="76" spans="2:18" s="1" customFormat="1" hidden="1" x14ac:dyDescent="0.2">
      <c r="B76" s="3" t="e">
        <f>+#REF!</f>
        <v>#REF!</v>
      </c>
      <c r="D76" s="3" t="e">
        <f>+#REF!</f>
        <v>#REF!</v>
      </c>
      <c r="E76" s="16">
        <f t="shared" si="3"/>
        <v>0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22"/>
    </row>
    <row r="77" spans="2:18" s="1" customFormat="1" hidden="1" x14ac:dyDescent="0.2">
      <c r="B77" s="3" t="e">
        <f>+#REF!</f>
        <v>#REF!</v>
      </c>
      <c r="D77" s="3" t="e">
        <f>+#REF!</f>
        <v>#REF!</v>
      </c>
      <c r="E77" s="16">
        <f t="shared" si="3"/>
        <v>0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22"/>
    </row>
    <row r="78" spans="2:18" s="1" customFormat="1" hidden="1" x14ac:dyDescent="0.2">
      <c r="B78" s="3" t="e">
        <f>+#REF!</f>
        <v>#REF!</v>
      </c>
      <c r="D78" s="3" t="e">
        <f>+#REF!</f>
        <v>#REF!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22"/>
    </row>
    <row r="79" spans="2:18" s="1" customFormat="1" hidden="1" x14ac:dyDescent="0.2">
      <c r="B79" s="3" t="e">
        <f>+#REF!</f>
        <v>#REF!</v>
      </c>
      <c r="D79" s="3" t="e">
        <f>+#REF!</f>
        <v>#REF!</v>
      </c>
      <c r="E79" s="16">
        <f t="shared" si="3"/>
        <v>0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22"/>
    </row>
    <row r="80" spans="2:18" s="1" customFormat="1" hidden="1" x14ac:dyDescent="0.2">
      <c r="B80" s="3" t="e">
        <f>+#REF!</f>
        <v>#REF!</v>
      </c>
      <c r="D80" s="3" t="e">
        <f>+#REF!</f>
        <v>#REF!</v>
      </c>
      <c r="E80" s="16">
        <f t="shared" si="3"/>
        <v>0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22"/>
    </row>
    <row r="81" spans="2:18" s="1" customFormat="1" hidden="1" x14ac:dyDescent="0.2">
      <c r="B81" s="3" t="e">
        <f>+#REF!</f>
        <v>#REF!</v>
      </c>
      <c r="D81" s="3" t="e">
        <f>+#REF!</f>
        <v>#REF!</v>
      </c>
      <c r="E81" s="16">
        <f t="shared" si="3"/>
        <v>0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22"/>
    </row>
    <row r="82" spans="2:18" s="1" customFormat="1" hidden="1" x14ac:dyDescent="0.2">
      <c r="B82" s="3" t="e">
        <f>+#REF!</f>
        <v>#REF!</v>
      </c>
      <c r="D82" s="3" t="e">
        <f>+#REF!</f>
        <v>#REF!</v>
      </c>
      <c r="E82" s="16">
        <f t="shared" si="3"/>
        <v>0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22"/>
    </row>
    <row r="83" spans="2:18" s="1" customFormat="1" hidden="1" x14ac:dyDescent="0.2">
      <c r="B83" s="3" t="e">
        <f>+#REF!</f>
        <v>#REF!</v>
      </c>
      <c r="D83" s="3" t="e">
        <f>+#REF!</f>
        <v>#REF!</v>
      </c>
      <c r="E83" s="16">
        <f t="shared" si="3"/>
        <v>0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22"/>
    </row>
    <row r="84" spans="2:18" s="1" customFormat="1" hidden="1" x14ac:dyDescent="0.2">
      <c r="B84" s="3" t="e">
        <f>+#REF!</f>
        <v>#REF!</v>
      </c>
      <c r="D84" s="3" t="e">
        <f>+#REF!</f>
        <v>#REF!</v>
      </c>
      <c r="E84" s="16" t="s">
        <v>79</v>
      </c>
      <c r="F84" s="16">
        <f>SUM(F85:F91)</f>
        <v>2017.26</v>
      </c>
      <c r="G84" s="16">
        <f t="shared" ref="G84:Q84" si="4">SUM(G85:G91)</f>
        <v>2015.38</v>
      </c>
      <c r="H84" s="16">
        <f t="shared" si="4"/>
        <v>2013.48</v>
      </c>
      <c r="I84" s="16">
        <f t="shared" si="4"/>
        <v>2011.58</v>
      </c>
      <c r="J84" s="16">
        <f t="shared" si="4"/>
        <v>2009.67</v>
      </c>
      <c r="K84" s="16">
        <f t="shared" si="4"/>
        <v>2007.75</v>
      </c>
      <c r="L84" s="16">
        <f t="shared" si="4"/>
        <v>2005.83</v>
      </c>
      <c r="M84" s="16">
        <f t="shared" si="4"/>
        <v>2003.89</v>
      </c>
      <c r="N84" s="16">
        <f t="shared" si="4"/>
        <v>2001.91</v>
      </c>
      <c r="O84" s="16">
        <f t="shared" si="4"/>
        <v>2470</v>
      </c>
      <c r="P84" s="16">
        <f t="shared" si="4"/>
        <v>2470</v>
      </c>
      <c r="Q84" s="16">
        <f t="shared" si="4"/>
        <v>2470</v>
      </c>
      <c r="R84" s="22"/>
    </row>
    <row r="85" spans="2:18" s="1" customFormat="1" hidden="1" x14ac:dyDescent="0.2">
      <c r="B85" s="3" t="e">
        <f>+#REF!</f>
        <v>#REF!</v>
      </c>
      <c r="D85" s="3" t="e">
        <f>+#REF!</f>
        <v>#REF!</v>
      </c>
      <c r="E85" s="16">
        <f t="shared" ref="E85:E144" si="5">SUM(F85:Q85)</f>
        <v>0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22"/>
    </row>
    <row r="86" spans="2:18" s="1" customFormat="1" hidden="1" x14ac:dyDescent="0.2">
      <c r="B86" s="3" t="e">
        <f>+#REF!</f>
        <v>#REF!</v>
      </c>
      <c r="D86" s="3" t="e">
        <f>+#REF!</f>
        <v>#REF!</v>
      </c>
      <c r="E86" s="16">
        <f t="shared" si="5"/>
        <v>0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22"/>
    </row>
    <row r="87" spans="2:18" s="1" customFormat="1" hidden="1" x14ac:dyDescent="0.2">
      <c r="B87" s="3" t="e">
        <f>+#REF!</f>
        <v>#REF!</v>
      </c>
      <c r="D87" s="3" t="e">
        <f>+#REF!</f>
        <v>#REF!</v>
      </c>
      <c r="E87" s="16">
        <f t="shared" si="5"/>
        <v>0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22"/>
    </row>
    <row r="88" spans="2:18" s="1" customFormat="1" x14ac:dyDescent="0.2">
      <c r="B88" s="3" t="e">
        <f>+#REF!</f>
        <v>#REF!</v>
      </c>
      <c r="C88" s="4" t="s">
        <v>190</v>
      </c>
      <c r="D88" s="3" t="e">
        <f>+#REF!</f>
        <v>#REF!</v>
      </c>
      <c r="E88" s="16">
        <f t="shared" si="5"/>
        <v>25496.75</v>
      </c>
      <c r="F88" s="16">
        <v>2017.26</v>
      </c>
      <c r="G88" s="16">
        <v>2015.38</v>
      </c>
      <c r="H88" s="16">
        <v>2013.48</v>
      </c>
      <c r="I88" s="16">
        <v>2011.58</v>
      </c>
      <c r="J88" s="16">
        <v>2009.67</v>
      </c>
      <c r="K88" s="16">
        <v>2007.75</v>
      </c>
      <c r="L88" s="16">
        <v>2005.83</v>
      </c>
      <c r="M88" s="16">
        <v>2003.89</v>
      </c>
      <c r="N88" s="16">
        <v>2001.91</v>
      </c>
      <c r="O88" s="16">
        <v>2470</v>
      </c>
      <c r="P88" s="16">
        <v>2470</v>
      </c>
      <c r="Q88" s="16">
        <v>2470</v>
      </c>
      <c r="R88" s="22"/>
    </row>
    <row r="89" spans="2:18" s="1" customFormat="1" hidden="1" x14ac:dyDescent="0.2">
      <c r="B89" s="3" t="e">
        <f>+#REF!</f>
        <v>#REF!</v>
      </c>
      <c r="D89" s="3" t="e">
        <f>+#REF!</f>
        <v>#REF!</v>
      </c>
      <c r="E89" s="16">
        <f t="shared" si="5"/>
        <v>0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22"/>
    </row>
    <row r="90" spans="2:18" s="1" customFormat="1" hidden="1" x14ac:dyDescent="0.2">
      <c r="B90" s="3" t="e">
        <f>+#REF!</f>
        <v>#REF!</v>
      </c>
      <c r="D90" s="3" t="e">
        <f>+#REF!</f>
        <v>#REF!</v>
      </c>
      <c r="E90" s="16">
        <f t="shared" si="5"/>
        <v>0</v>
      </c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22"/>
    </row>
    <row r="91" spans="2:18" s="1" customFormat="1" hidden="1" x14ac:dyDescent="0.2">
      <c r="B91" s="3" t="e">
        <f>+#REF!</f>
        <v>#REF!</v>
      </c>
      <c r="D91" s="3" t="e">
        <f>+#REF!</f>
        <v>#REF!</v>
      </c>
      <c r="E91" s="16">
        <f t="shared" si="5"/>
        <v>0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22"/>
    </row>
    <row r="92" spans="2:18" s="1" customFormat="1" hidden="1" x14ac:dyDescent="0.2">
      <c r="B92" s="3" t="e">
        <f>+#REF!</f>
        <v>#REF!</v>
      </c>
      <c r="D92" s="3" t="e">
        <f>+#REF!</f>
        <v>#REF!</v>
      </c>
      <c r="E92" s="16">
        <f t="shared" si="5"/>
        <v>0</v>
      </c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22"/>
    </row>
    <row r="93" spans="2:18" s="1" customFormat="1" hidden="1" x14ac:dyDescent="0.2">
      <c r="B93" s="3" t="e">
        <f>+#REF!</f>
        <v>#REF!</v>
      </c>
      <c r="D93" s="3" t="e">
        <f>+#REF!</f>
        <v>#REF!</v>
      </c>
      <c r="E93" s="16">
        <f t="shared" si="5"/>
        <v>0</v>
      </c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22"/>
    </row>
    <row r="94" spans="2:18" s="1" customFormat="1" hidden="1" x14ac:dyDescent="0.2">
      <c r="B94" s="3" t="e">
        <f>+#REF!</f>
        <v>#REF!</v>
      </c>
      <c r="D94" s="3" t="e">
        <f>+#REF!</f>
        <v>#REF!</v>
      </c>
      <c r="E94" s="16">
        <f t="shared" si="5"/>
        <v>0</v>
      </c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22"/>
    </row>
    <row r="95" spans="2:18" s="1" customFormat="1" hidden="1" x14ac:dyDescent="0.2">
      <c r="B95" s="3" t="e">
        <f>+#REF!</f>
        <v>#REF!</v>
      </c>
      <c r="D95" s="3" t="e">
        <f>+#REF!</f>
        <v>#REF!</v>
      </c>
      <c r="E95" s="16">
        <f t="shared" si="5"/>
        <v>0</v>
      </c>
      <c r="F95" s="16">
        <v>0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22"/>
    </row>
    <row r="96" spans="2:18" s="1" customFormat="1" hidden="1" x14ac:dyDescent="0.2">
      <c r="B96" s="3" t="e">
        <f>+#REF!</f>
        <v>#REF!</v>
      </c>
      <c r="D96" s="3" t="e">
        <f>+#REF!</f>
        <v>#REF!</v>
      </c>
      <c r="E96" s="16">
        <f t="shared" si="5"/>
        <v>0</v>
      </c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22"/>
    </row>
    <row r="97" spans="2:18" s="1" customFormat="1" hidden="1" x14ac:dyDescent="0.2">
      <c r="B97" s="3" t="e">
        <f>+#REF!</f>
        <v>#REF!</v>
      </c>
      <c r="D97" s="3" t="e">
        <f>+#REF!</f>
        <v>#REF!</v>
      </c>
      <c r="E97" s="16">
        <f t="shared" si="5"/>
        <v>0</v>
      </c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22"/>
    </row>
    <row r="98" spans="2:18" s="1" customFormat="1" hidden="1" x14ac:dyDescent="0.2">
      <c r="B98" s="3" t="e">
        <f>+#REF!</f>
        <v>#REF!</v>
      </c>
      <c r="D98" s="3" t="e">
        <f>+#REF!</f>
        <v>#REF!</v>
      </c>
      <c r="E98" s="16">
        <f t="shared" si="5"/>
        <v>0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22"/>
    </row>
    <row r="99" spans="2:18" s="1" customFormat="1" x14ac:dyDescent="0.2">
      <c r="B99" s="3" t="e">
        <f>+#REF!</f>
        <v>#REF!</v>
      </c>
      <c r="C99" s="4" t="s">
        <v>191</v>
      </c>
      <c r="D99" s="3" t="e">
        <f>+#REF!</f>
        <v>#REF!</v>
      </c>
      <c r="E99" s="16">
        <f t="shared" si="5"/>
        <v>86522.217616635957</v>
      </c>
      <c r="F99" s="16">
        <f>+[1]pay!$G$185</f>
        <v>7210.1848013863291</v>
      </c>
      <c r="G99" s="16">
        <f>+[1]pay!$G$185</f>
        <v>7210.1848013863291</v>
      </c>
      <c r="H99" s="16">
        <f>+[1]pay!$G$185</f>
        <v>7210.1848013863291</v>
      </c>
      <c r="I99" s="16">
        <f>+[1]pay!$G$185</f>
        <v>7210.1848013863291</v>
      </c>
      <c r="J99" s="16">
        <f>+[1]pay!$G$185</f>
        <v>7210.1848013863291</v>
      </c>
      <c r="K99" s="16">
        <f>+[1]pay!$G$185</f>
        <v>7210.1848013863291</v>
      </c>
      <c r="L99" s="16">
        <f>+[1]pay!$G$185</f>
        <v>7210.1848013863291</v>
      </c>
      <c r="M99" s="16">
        <f>+[1]pay!$G$185</f>
        <v>7210.1848013863291</v>
      </c>
      <c r="N99" s="16">
        <f>+[1]pay!$G$185</f>
        <v>7210.1848013863291</v>
      </c>
      <c r="O99" s="16">
        <f>+[1]pay!$G$185</f>
        <v>7210.1848013863291</v>
      </c>
      <c r="P99" s="16">
        <f>+[1]pay!$G$185</f>
        <v>7210.1848013863291</v>
      </c>
      <c r="Q99" s="16">
        <f>+[1]pay!$G$185</f>
        <v>7210.1848013863291</v>
      </c>
      <c r="R99" s="22"/>
    </row>
    <row r="100" spans="2:18" s="1" customFormat="1" x14ac:dyDescent="0.2">
      <c r="B100" s="3" t="e">
        <f>+#REF!</f>
        <v>#REF!</v>
      </c>
      <c r="C100" s="4" t="s">
        <v>202</v>
      </c>
      <c r="D100" s="3" t="e">
        <f>+#REF!</f>
        <v>#REF!</v>
      </c>
      <c r="E100" s="16">
        <f t="shared" si="5"/>
        <v>4825</v>
      </c>
      <c r="F100" s="16">
        <v>225</v>
      </c>
      <c r="G100" s="16">
        <v>3050</v>
      </c>
      <c r="H100" s="16">
        <v>225</v>
      </c>
      <c r="I100" s="16">
        <v>50</v>
      </c>
      <c r="J100" s="16">
        <v>150</v>
      </c>
      <c r="K100" s="16">
        <v>50</v>
      </c>
      <c r="L100" s="16">
        <v>225</v>
      </c>
      <c r="M100" s="16">
        <v>50</v>
      </c>
      <c r="N100" s="16">
        <v>50</v>
      </c>
      <c r="O100" s="16">
        <v>650</v>
      </c>
      <c r="P100" s="16">
        <v>50</v>
      </c>
      <c r="Q100" s="16">
        <v>50</v>
      </c>
      <c r="R100" s="22"/>
    </row>
    <row r="101" spans="2:18" s="1" customFormat="1" hidden="1" x14ac:dyDescent="0.2">
      <c r="B101" s="3" t="e">
        <f>+#REF!</f>
        <v>#REF!</v>
      </c>
      <c r="D101" s="3" t="e">
        <f>+#REF!</f>
        <v>#REF!</v>
      </c>
      <c r="E101" s="16">
        <f t="shared" si="5"/>
        <v>0</v>
      </c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22"/>
    </row>
    <row r="102" spans="2:18" s="1" customFormat="1" hidden="1" x14ac:dyDescent="0.2">
      <c r="B102" s="3" t="e">
        <f>+#REF!</f>
        <v>#REF!</v>
      </c>
      <c r="D102" s="3" t="e">
        <f>+#REF!</f>
        <v>#REF!</v>
      </c>
      <c r="E102" s="16">
        <f t="shared" si="5"/>
        <v>0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22"/>
    </row>
    <row r="103" spans="2:18" s="1" customFormat="1" hidden="1" x14ac:dyDescent="0.2">
      <c r="B103" s="3" t="e">
        <f>+#REF!</f>
        <v>#REF!</v>
      </c>
      <c r="D103" s="3" t="e">
        <f>+#REF!</f>
        <v>#REF!</v>
      </c>
      <c r="E103" s="16">
        <f t="shared" si="5"/>
        <v>0</v>
      </c>
      <c r="F103" s="16">
        <f>SUM(F104:F114)</f>
        <v>0</v>
      </c>
      <c r="G103" s="16">
        <f t="shared" ref="G103:Q103" si="6">SUM(G104:G114)</f>
        <v>0</v>
      </c>
      <c r="H103" s="16">
        <f t="shared" si="6"/>
        <v>0</v>
      </c>
      <c r="I103" s="16">
        <f t="shared" si="6"/>
        <v>0</v>
      </c>
      <c r="J103" s="16">
        <f t="shared" si="6"/>
        <v>0</v>
      </c>
      <c r="K103" s="16">
        <f t="shared" si="6"/>
        <v>0</v>
      </c>
      <c r="L103" s="16">
        <f t="shared" si="6"/>
        <v>0</v>
      </c>
      <c r="M103" s="16">
        <f t="shared" si="6"/>
        <v>0</v>
      </c>
      <c r="N103" s="16">
        <f t="shared" si="6"/>
        <v>0</v>
      </c>
      <c r="O103" s="16">
        <f t="shared" si="6"/>
        <v>0</v>
      </c>
      <c r="P103" s="16">
        <f t="shared" si="6"/>
        <v>0</v>
      </c>
      <c r="Q103" s="16">
        <f t="shared" si="6"/>
        <v>0</v>
      </c>
      <c r="R103" s="22"/>
    </row>
    <row r="104" spans="2:18" s="1" customFormat="1" hidden="1" x14ac:dyDescent="0.2">
      <c r="B104" s="3" t="e">
        <f>+#REF!</f>
        <v>#REF!</v>
      </c>
      <c r="D104" s="3" t="e">
        <f>+#REF!</f>
        <v>#REF!</v>
      </c>
      <c r="E104" s="16">
        <f t="shared" si="5"/>
        <v>0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22"/>
    </row>
    <row r="105" spans="2:18" s="1" customFormat="1" hidden="1" x14ac:dyDescent="0.2">
      <c r="B105" s="3" t="e">
        <f>+#REF!</f>
        <v>#REF!</v>
      </c>
      <c r="D105" s="3" t="e">
        <f>+#REF!</f>
        <v>#REF!</v>
      </c>
      <c r="E105" s="16">
        <f t="shared" si="5"/>
        <v>0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22"/>
    </row>
    <row r="106" spans="2:18" s="1" customFormat="1" hidden="1" x14ac:dyDescent="0.2">
      <c r="B106" s="3" t="e">
        <f>+#REF!</f>
        <v>#REF!</v>
      </c>
      <c r="D106" s="3" t="e">
        <f>+#REF!</f>
        <v>#REF!</v>
      </c>
      <c r="E106" s="16">
        <f t="shared" si="5"/>
        <v>0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22"/>
    </row>
    <row r="107" spans="2:18" s="1" customFormat="1" hidden="1" x14ac:dyDescent="0.2">
      <c r="B107" s="3" t="e">
        <f>+#REF!</f>
        <v>#REF!</v>
      </c>
      <c r="D107" s="3" t="e">
        <f>+#REF!</f>
        <v>#REF!</v>
      </c>
      <c r="E107" s="16">
        <f t="shared" si="5"/>
        <v>0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22"/>
    </row>
    <row r="108" spans="2:18" s="1" customFormat="1" hidden="1" x14ac:dyDescent="0.2">
      <c r="B108" s="3" t="e">
        <f>+#REF!</f>
        <v>#REF!</v>
      </c>
      <c r="D108" s="3" t="e">
        <f>+#REF!</f>
        <v>#REF!</v>
      </c>
      <c r="E108" s="16">
        <f t="shared" si="5"/>
        <v>0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22"/>
    </row>
    <row r="109" spans="2:18" s="1" customFormat="1" hidden="1" x14ac:dyDescent="0.2">
      <c r="B109" s="3" t="e">
        <f>+#REF!</f>
        <v>#REF!</v>
      </c>
      <c r="D109" s="3" t="e">
        <f>+#REF!</f>
        <v>#REF!</v>
      </c>
      <c r="E109" s="16">
        <f t="shared" si="5"/>
        <v>0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22"/>
    </row>
    <row r="110" spans="2:18" s="1" customFormat="1" hidden="1" x14ac:dyDescent="0.2">
      <c r="B110" s="3" t="e">
        <f>+#REF!</f>
        <v>#REF!</v>
      </c>
      <c r="D110" s="3" t="e">
        <f>+#REF!</f>
        <v>#REF!</v>
      </c>
      <c r="E110" s="16">
        <f t="shared" si="5"/>
        <v>0</v>
      </c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22"/>
    </row>
    <row r="111" spans="2:18" s="1" customFormat="1" hidden="1" x14ac:dyDescent="0.2">
      <c r="B111" s="3" t="e">
        <f>+#REF!</f>
        <v>#REF!</v>
      </c>
      <c r="D111" s="3" t="e">
        <f>+#REF!</f>
        <v>#REF!</v>
      </c>
      <c r="E111" s="16">
        <f t="shared" si="5"/>
        <v>0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22"/>
    </row>
    <row r="112" spans="2:18" s="1" customFormat="1" hidden="1" x14ac:dyDescent="0.2">
      <c r="B112" s="3" t="e">
        <f>+#REF!</f>
        <v>#REF!</v>
      </c>
      <c r="D112" s="3" t="e">
        <f>+#REF!</f>
        <v>#REF!</v>
      </c>
      <c r="E112" s="16">
        <f t="shared" si="5"/>
        <v>0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22"/>
    </row>
    <row r="113" spans="2:18" s="1" customFormat="1" hidden="1" x14ac:dyDescent="0.2">
      <c r="B113" s="3" t="e">
        <f>+#REF!</f>
        <v>#REF!</v>
      </c>
      <c r="D113" s="3" t="e">
        <f>+#REF!</f>
        <v>#REF!</v>
      </c>
      <c r="E113" s="16">
        <f t="shared" si="5"/>
        <v>0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22"/>
    </row>
    <row r="114" spans="2:18" s="1" customFormat="1" hidden="1" x14ac:dyDescent="0.2">
      <c r="B114" s="3" t="e">
        <f>+#REF!</f>
        <v>#REF!</v>
      </c>
      <c r="D114" s="3" t="e">
        <f>+#REF!</f>
        <v>#REF!</v>
      </c>
      <c r="E114" s="16">
        <f t="shared" si="5"/>
        <v>0</v>
      </c>
      <c r="F114" s="16"/>
      <c r="G114" s="16"/>
      <c r="H114" s="16">
        <v>0</v>
      </c>
      <c r="I114" s="16"/>
      <c r="J114" s="16"/>
      <c r="K114" s="16"/>
      <c r="L114" s="16"/>
      <c r="M114" s="16"/>
      <c r="N114" s="16"/>
      <c r="O114" s="16"/>
      <c r="P114" s="16"/>
      <c r="Q114" s="16"/>
      <c r="R114" s="22"/>
    </row>
    <row r="115" spans="2:18" s="1" customFormat="1" hidden="1" x14ac:dyDescent="0.2">
      <c r="B115" s="3" t="e">
        <f>+#REF!</f>
        <v>#REF!</v>
      </c>
      <c r="D115" s="3" t="e">
        <f>+#REF!</f>
        <v>#REF!</v>
      </c>
      <c r="E115" s="16">
        <f t="shared" si="5"/>
        <v>0</v>
      </c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22"/>
    </row>
    <row r="116" spans="2:18" s="1" customFormat="1" hidden="1" x14ac:dyDescent="0.2">
      <c r="B116" s="3" t="e">
        <f>+#REF!</f>
        <v>#REF!</v>
      </c>
      <c r="D116" s="3" t="e">
        <f>+#REF!</f>
        <v>#REF!</v>
      </c>
      <c r="E116" s="16">
        <f t="shared" si="5"/>
        <v>0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22"/>
    </row>
    <row r="117" spans="2:18" s="1" customFormat="1" hidden="1" x14ac:dyDescent="0.2">
      <c r="B117" s="3" t="e">
        <f>+#REF!</f>
        <v>#REF!</v>
      </c>
      <c r="D117" s="3" t="e">
        <f>+#REF!</f>
        <v>#REF!</v>
      </c>
      <c r="E117" s="16">
        <f t="shared" si="5"/>
        <v>0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22"/>
    </row>
    <row r="118" spans="2:18" s="1" customFormat="1" hidden="1" x14ac:dyDescent="0.2">
      <c r="B118" s="3" t="e">
        <f>+#REF!</f>
        <v>#REF!</v>
      </c>
      <c r="D118" s="3" t="e">
        <f>+#REF!</f>
        <v>#REF!</v>
      </c>
      <c r="E118" s="16">
        <f t="shared" si="5"/>
        <v>0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22"/>
    </row>
    <row r="119" spans="2:18" s="1" customFormat="1" hidden="1" x14ac:dyDescent="0.2">
      <c r="B119" s="3" t="e">
        <f>+#REF!</f>
        <v>#REF!</v>
      </c>
      <c r="D119" s="3" t="e">
        <f>+#REF!</f>
        <v>#REF!</v>
      </c>
      <c r="E119" s="16">
        <f t="shared" si="5"/>
        <v>0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22"/>
    </row>
    <row r="120" spans="2:18" s="1" customFormat="1" x14ac:dyDescent="0.2">
      <c r="B120" s="3" t="e">
        <f>+#REF!</f>
        <v>#REF!</v>
      </c>
      <c r="C120" s="4" t="s">
        <v>192</v>
      </c>
      <c r="D120" s="3" t="e">
        <f>+#REF!</f>
        <v>#REF!</v>
      </c>
      <c r="E120" s="16">
        <f t="shared" si="5"/>
        <v>56580</v>
      </c>
      <c r="F120" s="16">
        <v>4600</v>
      </c>
      <c r="G120" s="16">
        <v>4600</v>
      </c>
      <c r="H120" s="16">
        <v>4600</v>
      </c>
      <c r="I120" s="16">
        <v>4600</v>
      </c>
      <c r="J120" s="16">
        <v>4600</v>
      </c>
      <c r="K120" s="16">
        <v>4600</v>
      </c>
      <c r="L120" s="16">
        <v>4830</v>
      </c>
      <c r="M120" s="16">
        <v>4830</v>
      </c>
      <c r="N120" s="16">
        <v>4830</v>
      </c>
      <c r="O120" s="16">
        <v>4830</v>
      </c>
      <c r="P120" s="16">
        <v>4830</v>
      </c>
      <c r="Q120" s="16">
        <v>4830</v>
      </c>
      <c r="R120" s="22"/>
    </row>
    <row r="121" spans="2:18" s="1" customFormat="1" hidden="1" x14ac:dyDescent="0.2">
      <c r="B121" s="3" t="e">
        <f>+#REF!</f>
        <v>#REF!</v>
      </c>
      <c r="D121" s="3" t="e">
        <f>+#REF!</f>
        <v>#REF!</v>
      </c>
      <c r="E121" s="16">
        <f t="shared" si="5"/>
        <v>0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22"/>
    </row>
    <row r="122" spans="2:18" s="1" customFormat="1" hidden="1" x14ac:dyDescent="0.2">
      <c r="B122" s="3" t="e">
        <f>+#REF!</f>
        <v>#REF!</v>
      </c>
      <c r="D122" s="3" t="e">
        <f>+#REF!</f>
        <v>#REF!</v>
      </c>
      <c r="E122" s="16">
        <f t="shared" si="5"/>
        <v>0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22"/>
    </row>
    <row r="123" spans="2:18" s="1" customFormat="1" x14ac:dyDescent="0.2">
      <c r="B123" s="3" t="e">
        <f>+#REF!</f>
        <v>#REF!</v>
      </c>
      <c r="C123" s="4" t="s">
        <v>193</v>
      </c>
      <c r="D123" s="3" t="e">
        <f>+#REF!</f>
        <v>#REF!</v>
      </c>
      <c r="E123" s="16">
        <f t="shared" si="5"/>
        <v>60000</v>
      </c>
      <c r="F123" s="16">
        <v>5000</v>
      </c>
      <c r="G123" s="16">
        <v>5000</v>
      </c>
      <c r="H123" s="16">
        <v>5000</v>
      </c>
      <c r="I123" s="16">
        <v>5000</v>
      </c>
      <c r="J123" s="16">
        <v>5000</v>
      </c>
      <c r="K123" s="16">
        <v>5000</v>
      </c>
      <c r="L123" s="16">
        <v>5000</v>
      </c>
      <c r="M123" s="16">
        <v>5000</v>
      </c>
      <c r="N123" s="16">
        <v>5000</v>
      </c>
      <c r="O123" s="16">
        <v>5000</v>
      </c>
      <c r="P123" s="16">
        <v>5000</v>
      </c>
      <c r="Q123" s="16">
        <v>5000</v>
      </c>
      <c r="R123" s="22"/>
    </row>
    <row r="124" spans="2:18" s="1" customFormat="1" x14ac:dyDescent="0.2">
      <c r="B124" s="3" t="e">
        <f>+#REF!</f>
        <v>#REF!</v>
      </c>
      <c r="C124" s="4" t="s">
        <v>203</v>
      </c>
      <c r="D124" s="3" t="e">
        <f>+#REF!</f>
        <v>#REF!</v>
      </c>
      <c r="E124" s="16">
        <f t="shared" si="5"/>
        <v>2900.1200000000008</v>
      </c>
      <c r="F124" s="16">
        <f>100+41.67+20.84+10</f>
        <v>172.51000000000002</v>
      </c>
      <c r="G124" s="16">
        <f>41.67+20.84+10</f>
        <v>72.510000000000005</v>
      </c>
      <c r="H124" s="16">
        <f>41.67+20.84+10+45+60+250</f>
        <v>427.51</v>
      </c>
      <c r="I124" s="16">
        <f>41.67+20.84+10+25+400+300</f>
        <v>797.51</v>
      </c>
      <c r="J124" s="16">
        <f>41.67+20.84+10+300</f>
        <v>372.51</v>
      </c>
      <c r="K124" s="16">
        <f>41.67+20.84+10</f>
        <v>72.510000000000005</v>
      </c>
      <c r="L124" s="16">
        <f>41.67+20.84+10</f>
        <v>72.510000000000005</v>
      </c>
      <c r="M124" s="16">
        <f>41.67+20.84+10</f>
        <v>72.510000000000005</v>
      </c>
      <c r="N124" s="16">
        <f>41.67+20.84+10</f>
        <v>72.510000000000005</v>
      </c>
      <c r="O124" s="16">
        <f>41.67+20.84+10+300</f>
        <v>372.51</v>
      </c>
      <c r="P124" s="16">
        <f>41.67+20.84+10+250</f>
        <v>322.51</v>
      </c>
      <c r="Q124" s="16">
        <f>41.67+20.84+10</f>
        <v>72.510000000000005</v>
      </c>
      <c r="R124" s="22"/>
    </row>
    <row r="125" spans="2:18" s="1" customFormat="1" hidden="1" x14ac:dyDescent="0.2">
      <c r="B125" s="3" t="e">
        <f>+#REF!</f>
        <v>#REF!</v>
      </c>
      <c r="D125" s="3" t="e">
        <f>+#REF!</f>
        <v>#REF!</v>
      </c>
      <c r="E125" s="16">
        <f t="shared" si="5"/>
        <v>0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22"/>
    </row>
    <row r="126" spans="2:18" s="1" customFormat="1" x14ac:dyDescent="0.2">
      <c r="B126" s="3" t="e">
        <f>+#REF!</f>
        <v>#REF!</v>
      </c>
      <c r="C126" s="4" t="s">
        <v>194</v>
      </c>
      <c r="D126" s="3" t="e">
        <f>+#REF!</f>
        <v>#REF!</v>
      </c>
      <c r="E126" s="16">
        <f t="shared" si="5"/>
        <v>1745</v>
      </c>
      <c r="F126" s="16">
        <v>120</v>
      </c>
      <c r="G126" s="16">
        <f t="shared" ref="G126:L126" si="7">100+20</f>
        <v>120</v>
      </c>
      <c r="H126" s="16">
        <f t="shared" si="7"/>
        <v>120</v>
      </c>
      <c r="I126" s="16">
        <f t="shared" si="7"/>
        <v>120</v>
      </c>
      <c r="J126" s="16">
        <f t="shared" si="7"/>
        <v>120</v>
      </c>
      <c r="K126" s="16">
        <f t="shared" si="7"/>
        <v>120</v>
      </c>
      <c r="L126" s="16">
        <f t="shared" si="7"/>
        <v>120</v>
      </c>
      <c r="M126" s="16">
        <f>100+400</f>
        <v>500</v>
      </c>
      <c r="N126" s="16">
        <f>100+20</f>
        <v>120</v>
      </c>
      <c r="O126" s="16">
        <f>100+20-25</f>
        <v>95</v>
      </c>
      <c r="P126" s="16">
        <f>100+20-25</f>
        <v>95</v>
      </c>
      <c r="Q126" s="16">
        <f>100+20-25</f>
        <v>95</v>
      </c>
      <c r="R126" s="22"/>
    </row>
    <row r="127" spans="2:18" s="1" customFormat="1" hidden="1" x14ac:dyDescent="0.2">
      <c r="B127" s="3" t="e">
        <f>+#REF!</f>
        <v>#REF!</v>
      </c>
      <c r="D127" s="3" t="e">
        <f>+#REF!</f>
        <v>#REF!</v>
      </c>
      <c r="E127" s="16">
        <f t="shared" si="5"/>
        <v>0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22"/>
    </row>
    <row r="128" spans="2:18" s="1" customFormat="1" hidden="1" x14ac:dyDescent="0.2">
      <c r="B128" s="3" t="e">
        <f>+#REF!</f>
        <v>#REF!</v>
      </c>
      <c r="D128" s="3" t="e">
        <f>+#REF!</f>
        <v>#REF!</v>
      </c>
      <c r="E128" s="16">
        <f t="shared" si="5"/>
        <v>0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22"/>
    </row>
    <row r="129" spans="2:18" s="1" customFormat="1" x14ac:dyDescent="0.2">
      <c r="B129" s="3" t="e">
        <f>+#REF!</f>
        <v>#REF!</v>
      </c>
      <c r="C129" s="4" t="s">
        <v>195</v>
      </c>
      <c r="D129" s="3" t="e">
        <f>+#REF!</f>
        <v>#REF!</v>
      </c>
      <c r="E129" s="16">
        <f t="shared" si="5"/>
        <v>600</v>
      </c>
      <c r="F129" s="16">
        <v>50</v>
      </c>
      <c r="G129" s="16">
        <v>50</v>
      </c>
      <c r="H129" s="16">
        <v>50</v>
      </c>
      <c r="I129" s="16">
        <v>50</v>
      </c>
      <c r="J129" s="16">
        <v>50</v>
      </c>
      <c r="K129" s="16">
        <v>50</v>
      </c>
      <c r="L129" s="16">
        <v>50</v>
      </c>
      <c r="M129" s="16">
        <v>50</v>
      </c>
      <c r="N129" s="16">
        <v>50</v>
      </c>
      <c r="O129" s="16">
        <v>50</v>
      </c>
      <c r="P129" s="16">
        <v>50</v>
      </c>
      <c r="Q129" s="16">
        <v>50</v>
      </c>
      <c r="R129" s="22"/>
    </row>
    <row r="130" spans="2:18" s="1" customFormat="1" hidden="1" x14ac:dyDescent="0.2">
      <c r="B130" s="3" t="e">
        <f>+#REF!</f>
        <v>#REF!</v>
      </c>
      <c r="D130" s="3" t="e">
        <f>+#REF!</f>
        <v>#REF!</v>
      </c>
      <c r="E130" s="16">
        <f t="shared" si="5"/>
        <v>0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22"/>
    </row>
    <row r="131" spans="2:18" s="1" customFormat="1" hidden="1" x14ac:dyDescent="0.2">
      <c r="B131" s="3" t="e">
        <f>+#REF!</f>
        <v>#REF!</v>
      </c>
      <c r="D131" s="3" t="e">
        <f>+#REF!</f>
        <v>#REF!</v>
      </c>
      <c r="E131" s="16">
        <f t="shared" si="5"/>
        <v>0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22"/>
    </row>
    <row r="132" spans="2:18" s="1" customFormat="1" hidden="1" x14ac:dyDescent="0.2">
      <c r="B132" s="3" t="e">
        <f>+#REF!</f>
        <v>#REF!</v>
      </c>
      <c r="D132" s="3" t="e">
        <f>+#REF!</f>
        <v>#REF!</v>
      </c>
      <c r="E132" s="16">
        <f t="shared" si="5"/>
        <v>0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22"/>
    </row>
    <row r="133" spans="2:18" s="1" customFormat="1" hidden="1" x14ac:dyDescent="0.2">
      <c r="B133" s="3" t="e">
        <f>+#REF!</f>
        <v>#REF!</v>
      </c>
      <c r="D133" s="3" t="e">
        <f>+#REF!</f>
        <v>#REF!</v>
      </c>
      <c r="E133" s="16">
        <f t="shared" si="5"/>
        <v>0</v>
      </c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22"/>
    </row>
    <row r="134" spans="2:18" s="1" customFormat="1" hidden="1" x14ac:dyDescent="0.2">
      <c r="B134" s="3" t="e">
        <f>+#REF!</f>
        <v>#REF!</v>
      </c>
      <c r="D134" s="3" t="e">
        <f>+#REF!</f>
        <v>#REF!</v>
      </c>
      <c r="E134" s="16">
        <f t="shared" si="5"/>
        <v>0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22"/>
    </row>
    <row r="135" spans="2:18" s="1" customFormat="1" hidden="1" x14ac:dyDescent="0.2">
      <c r="B135" s="3" t="e">
        <f>+#REF!</f>
        <v>#REF!</v>
      </c>
      <c r="D135" s="3" t="e">
        <f>+#REF!</f>
        <v>#REF!</v>
      </c>
      <c r="E135" s="16">
        <f t="shared" si="5"/>
        <v>0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22"/>
    </row>
    <row r="136" spans="2:18" s="1" customFormat="1" hidden="1" x14ac:dyDescent="0.2">
      <c r="B136" s="3" t="e">
        <f>+#REF!</f>
        <v>#REF!</v>
      </c>
      <c r="D136" s="3" t="e">
        <f>+#REF!</f>
        <v>#REF!</v>
      </c>
      <c r="E136" s="16">
        <f t="shared" si="5"/>
        <v>0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22"/>
    </row>
    <row r="137" spans="2:18" s="1" customFormat="1" hidden="1" x14ac:dyDescent="0.2">
      <c r="B137" s="3" t="e">
        <f>+#REF!</f>
        <v>#REF!</v>
      </c>
      <c r="D137" s="3" t="e">
        <f>+#REF!</f>
        <v>#REF!</v>
      </c>
      <c r="E137" s="16">
        <f t="shared" si="5"/>
        <v>0</v>
      </c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22"/>
    </row>
    <row r="138" spans="2:18" s="1" customFormat="1" hidden="1" x14ac:dyDescent="0.2">
      <c r="B138" s="3" t="e">
        <f>+#REF!</f>
        <v>#REF!</v>
      </c>
      <c r="D138" s="3" t="e">
        <f>+#REF!</f>
        <v>#REF!</v>
      </c>
      <c r="E138" s="16">
        <f t="shared" si="5"/>
        <v>0</v>
      </c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22"/>
    </row>
    <row r="139" spans="2:18" s="1" customFormat="1" x14ac:dyDescent="0.2">
      <c r="B139" s="3" t="e">
        <f>+#REF!</f>
        <v>#REF!</v>
      </c>
      <c r="C139" s="4" t="s">
        <v>196</v>
      </c>
      <c r="D139" s="3" t="e">
        <f>+#REF!</f>
        <v>#REF!</v>
      </c>
      <c r="E139" s="16">
        <f t="shared" si="5"/>
        <v>8199.9999999999982</v>
      </c>
      <c r="F139" s="16">
        <v>683.33333333333337</v>
      </c>
      <c r="G139" s="16">
        <v>683.33333333333337</v>
      </c>
      <c r="H139" s="16">
        <v>683.33333333333337</v>
      </c>
      <c r="I139" s="16">
        <v>683.33333333333337</v>
      </c>
      <c r="J139" s="16">
        <v>683.33333333333337</v>
      </c>
      <c r="K139" s="16">
        <v>683.33333333333337</v>
      </c>
      <c r="L139" s="16">
        <v>683.33333333333337</v>
      </c>
      <c r="M139" s="16">
        <v>683.33333333333337</v>
      </c>
      <c r="N139" s="16">
        <v>683.33333333333337</v>
      </c>
      <c r="O139" s="16">
        <v>683.33333333333337</v>
      </c>
      <c r="P139" s="16">
        <v>683.33333333333337</v>
      </c>
      <c r="Q139" s="16">
        <v>683.33333333333337</v>
      </c>
      <c r="R139" s="22"/>
    </row>
    <row r="140" spans="2:18" s="1" customFormat="1" hidden="1" x14ac:dyDescent="0.2">
      <c r="B140" s="3" t="e">
        <f>+#REF!</f>
        <v>#REF!</v>
      </c>
      <c r="D140" s="3" t="e">
        <f>+#REF!</f>
        <v>#REF!</v>
      </c>
      <c r="E140" s="16">
        <f t="shared" si="5"/>
        <v>0</v>
      </c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22"/>
    </row>
    <row r="141" spans="2:18" s="1" customFormat="1" hidden="1" x14ac:dyDescent="0.2">
      <c r="B141" s="3" t="e">
        <f>+#REF!</f>
        <v>#REF!</v>
      </c>
      <c r="D141" s="3" t="e">
        <f>+#REF!</f>
        <v>#REF!</v>
      </c>
      <c r="E141" s="16">
        <f t="shared" si="5"/>
        <v>0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22"/>
    </row>
    <row r="142" spans="2:18" s="1" customFormat="1" hidden="1" x14ac:dyDescent="0.2">
      <c r="B142" s="3" t="e">
        <f>+#REF!</f>
        <v>#REF!</v>
      </c>
      <c r="D142" s="3" t="e">
        <f>+#REF!</f>
        <v>#REF!</v>
      </c>
      <c r="E142" s="16">
        <f t="shared" si="5"/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22"/>
    </row>
    <row r="143" spans="2:18" s="1" customFormat="1" hidden="1" x14ac:dyDescent="0.2">
      <c r="B143" s="3" t="e">
        <f>+#REF!</f>
        <v>#REF!</v>
      </c>
      <c r="D143" s="3" t="e">
        <f>+#REF!</f>
        <v>#REF!</v>
      </c>
      <c r="E143" s="16">
        <f t="shared" si="5"/>
        <v>0</v>
      </c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22"/>
    </row>
    <row r="144" spans="2:18" s="1" customFormat="1" hidden="1" x14ac:dyDescent="0.2">
      <c r="B144" s="3" t="e">
        <f>+#REF!</f>
        <v>#REF!</v>
      </c>
      <c r="D144" s="3" t="e">
        <f>+#REF!</f>
        <v>#REF!</v>
      </c>
      <c r="E144" s="16">
        <f t="shared" si="5"/>
        <v>0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22"/>
    </row>
    <row r="145" spans="2:18" s="5" customFormat="1" x14ac:dyDescent="0.2">
      <c r="B145" s="3" t="e">
        <f>+#REF!</f>
        <v>#REF!</v>
      </c>
      <c r="C145" s="4" t="s">
        <v>197</v>
      </c>
      <c r="D145" s="3" t="e">
        <f>+#REF!</f>
        <v>#REF!</v>
      </c>
      <c r="E145" s="16">
        <f t="shared" ref="E145:E169" si="8">SUM(F145:Q145)</f>
        <v>236309.52400000006</v>
      </c>
      <c r="F145" s="16">
        <f>+[1]pay!J$21</f>
        <v>18265.377</v>
      </c>
      <c r="G145" s="16">
        <f>+[1]pay!K$21</f>
        <v>31265.377</v>
      </c>
      <c r="H145" s="16">
        <f>+[1]pay!L$21</f>
        <v>18265.377</v>
      </c>
      <c r="I145" s="16">
        <f>+[1]pay!M$21</f>
        <v>18265.377</v>
      </c>
      <c r="J145" s="16">
        <f>+[1]pay!N$21</f>
        <v>18265.377</v>
      </c>
      <c r="K145" s="16">
        <f>+[1]pay!O$21</f>
        <v>18265.377</v>
      </c>
      <c r="L145" s="16">
        <f>+[1]pay!P$21</f>
        <v>18952.877</v>
      </c>
      <c r="M145" s="16">
        <f>+[1]pay!Q$21</f>
        <v>18952.877</v>
      </c>
      <c r="N145" s="16">
        <f>+[1]pay!R$21</f>
        <v>18952.877</v>
      </c>
      <c r="O145" s="16">
        <f>+[1]pay!S$21</f>
        <v>18952.877</v>
      </c>
      <c r="P145" s="16">
        <f>+[1]pay!T$21</f>
        <v>18952.877</v>
      </c>
      <c r="Q145" s="16">
        <f>+[1]pay!U$21</f>
        <v>18952.877</v>
      </c>
      <c r="R145" s="31"/>
    </row>
    <row r="146" spans="2:18" s="5" customFormat="1" hidden="1" x14ac:dyDescent="0.2">
      <c r="B146" s="3" t="e">
        <f>+#REF!</f>
        <v>#REF!</v>
      </c>
      <c r="D146" s="3" t="e">
        <f>+#REF!</f>
        <v>#REF!</v>
      </c>
      <c r="E146" s="16">
        <f>SUM(F146:Q146)</f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31"/>
    </row>
    <row r="147" spans="2:18" s="5" customFormat="1" hidden="1" x14ac:dyDescent="0.2">
      <c r="B147" s="3" t="e">
        <f>+#REF!</f>
        <v>#REF!</v>
      </c>
      <c r="D147" s="3" t="e">
        <f>+#REF!</f>
        <v>#REF!</v>
      </c>
      <c r="E147" s="16">
        <f>SUM(F147:Q147)</f>
        <v>0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31"/>
    </row>
    <row r="148" spans="2:18" s="1" customFormat="1" hidden="1" x14ac:dyDescent="0.2">
      <c r="B148" s="3" t="e">
        <f>+#REF!</f>
        <v>#REF!</v>
      </c>
      <c r="D148" s="3" t="e">
        <f>+#REF!</f>
        <v>#REF!</v>
      </c>
      <c r="E148" s="16" t="s">
        <v>79</v>
      </c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22"/>
    </row>
    <row r="149" spans="2:18" s="1" customFormat="1" hidden="1" x14ac:dyDescent="0.2">
      <c r="B149" s="3" t="e">
        <f>+#REF!</f>
        <v>#REF!</v>
      </c>
      <c r="D149" s="3" t="e">
        <f>+#REF!</f>
        <v>#REF!</v>
      </c>
      <c r="E149" s="16">
        <f t="shared" si="8"/>
        <v>0</v>
      </c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22"/>
    </row>
    <row r="150" spans="2:18" s="1" customFormat="1" hidden="1" x14ac:dyDescent="0.2">
      <c r="B150" s="3" t="e">
        <f>+#REF!</f>
        <v>#REF!</v>
      </c>
      <c r="D150" s="3" t="e">
        <f>+#REF!</f>
        <v>#REF!</v>
      </c>
      <c r="E150" s="16">
        <f t="shared" si="8"/>
        <v>0</v>
      </c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22"/>
    </row>
    <row r="151" spans="2:18" s="1" customFormat="1" hidden="1" x14ac:dyDescent="0.2">
      <c r="B151" s="3" t="e">
        <f>+#REF!</f>
        <v>#REF!</v>
      </c>
      <c r="D151" s="3" t="e">
        <f>+#REF!</f>
        <v>#REF!</v>
      </c>
      <c r="E151" s="16">
        <f t="shared" si="8"/>
        <v>0</v>
      </c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22"/>
    </row>
    <row r="152" spans="2:18" s="1" customFormat="1" hidden="1" x14ac:dyDescent="0.2">
      <c r="B152" s="3" t="e">
        <f>+#REF!</f>
        <v>#REF!</v>
      </c>
      <c r="D152" s="3" t="e">
        <f>+#REF!</f>
        <v>#REF!</v>
      </c>
      <c r="E152" s="16">
        <f t="shared" si="8"/>
        <v>0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22"/>
    </row>
    <row r="153" spans="2:18" s="1" customFormat="1" hidden="1" x14ac:dyDescent="0.2">
      <c r="B153" s="3" t="e">
        <f>+#REF!</f>
        <v>#REF!</v>
      </c>
      <c r="D153" s="3" t="e">
        <f>+#REF!</f>
        <v>#REF!</v>
      </c>
      <c r="E153" s="16">
        <f t="shared" si="8"/>
        <v>0</v>
      </c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22"/>
    </row>
    <row r="154" spans="2:18" s="1" customFormat="1" hidden="1" x14ac:dyDescent="0.2">
      <c r="B154" s="3" t="e">
        <f>+#REF!</f>
        <v>#REF!</v>
      </c>
      <c r="D154" s="3" t="e">
        <f>+#REF!</f>
        <v>#REF!</v>
      </c>
      <c r="E154" s="16">
        <f t="shared" si="8"/>
        <v>0</v>
      </c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22"/>
    </row>
    <row r="155" spans="2:18" s="1" customFormat="1" hidden="1" x14ac:dyDescent="0.2">
      <c r="B155" s="3" t="e">
        <f>+#REF!</f>
        <v>#REF!</v>
      </c>
      <c r="D155" s="3" t="e">
        <f>+#REF!</f>
        <v>#REF!</v>
      </c>
      <c r="E155" s="16">
        <f t="shared" si="8"/>
        <v>0</v>
      </c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22"/>
    </row>
    <row r="156" spans="2:18" s="1" customFormat="1" hidden="1" x14ac:dyDescent="0.2">
      <c r="B156" s="3" t="e">
        <f>+#REF!</f>
        <v>#REF!</v>
      </c>
      <c r="D156" s="3" t="e">
        <f>+#REF!</f>
        <v>#REF!</v>
      </c>
      <c r="E156" s="16">
        <f t="shared" si="8"/>
        <v>0</v>
      </c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22"/>
    </row>
    <row r="157" spans="2:18" s="1" customFormat="1" hidden="1" x14ac:dyDescent="0.2">
      <c r="B157" s="3" t="e">
        <f>+#REF!</f>
        <v>#REF!</v>
      </c>
      <c r="D157" s="3" t="e">
        <f>+#REF!</f>
        <v>#REF!</v>
      </c>
      <c r="E157" s="16">
        <f t="shared" si="8"/>
        <v>0</v>
      </c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22"/>
    </row>
    <row r="158" spans="2:18" s="1" customFormat="1" hidden="1" x14ac:dyDescent="0.2">
      <c r="B158" s="3" t="e">
        <f>+#REF!</f>
        <v>#REF!</v>
      </c>
      <c r="D158" s="3" t="e">
        <f>+#REF!</f>
        <v>#REF!</v>
      </c>
      <c r="E158" s="16">
        <f t="shared" si="8"/>
        <v>0</v>
      </c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22"/>
    </row>
    <row r="159" spans="2:18" s="1" customFormat="1" hidden="1" x14ac:dyDescent="0.2">
      <c r="B159" s="3" t="e">
        <f>+#REF!</f>
        <v>#REF!</v>
      </c>
      <c r="D159" s="3" t="e">
        <f>+#REF!</f>
        <v>#REF!</v>
      </c>
      <c r="E159" s="16">
        <f t="shared" si="8"/>
        <v>0</v>
      </c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22"/>
    </row>
    <row r="160" spans="2:18" s="1" customFormat="1" hidden="1" x14ac:dyDescent="0.2">
      <c r="B160" s="3" t="e">
        <f>+#REF!</f>
        <v>#REF!</v>
      </c>
      <c r="D160" s="3" t="e">
        <f>+#REF!</f>
        <v>#REF!</v>
      </c>
      <c r="E160" s="16">
        <f t="shared" si="8"/>
        <v>0</v>
      </c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22"/>
    </row>
    <row r="161" spans="2:18" s="1" customFormat="1" hidden="1" x14ac:dyDescent="0.2">
      <c r="B161" s="3" t="e">
        <f>+#REF!</f>
        <v>#REF!</v>
      </c>
      <c r="D161" s="3" t="e">
        <f>+#REF!</f>
        <v>#REF!</v>
      </c>
      <c r="E161" s="16">
        <f t="shared" si="8"/>
        <v>0</v>
      </c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22"/>
    </row>
    <row r="162" spans="2:18" s="1" customFormat="1" x14ac:dyDescent="0.2">
      <c r="B162" s="3" t="e">
        <f>+#REF!</f>
        <v>#REF!</v>
      </c>
      <c r="C162" s="4" t="s">
        <v>198</v>
      </c>
      <c r="D162" s="3" t="e">
        <f>+#REF!</f>
        <v>#REF!</v>
      </c>
      <c r="E162" s="16">
        <f t="shared" si="8"/>
        <v>2000.0000000000002</v>
      </c>
      <c r="F162" s="16">
        <v>166.66666666666666</v>
      </c>
      <c r="G162" s="16">
        <v>166.66666666666666</v>
      </c>
      <c r="H162" s="16">
        <v>166.66666666666666</v>
      </c>
      <c r="I162" s="16">
        <v>166.66666666666666</v>
      </c>
      <c r="J162" s="16">
        <v>166.66666666666666</v>
      </c>
      <c r="K162" s="16">
        <v>166.66666666666666</v>
      </c>
      <c r="L162" s="16">
        <v>166.66666666666666</v>
      </c>
      <c r="M162" s="16">
        <v>166.66666666666666</v>
      </c>
      <c r="N162" s="16">
        <v>166.66666666666666</v>
      </c>
      <c r="O162" s="16">
        <v>166.66666666666666</v>
      </c>
      <c r="P162" s="16">
        <v>166.66666666666666</v>
      </c>
      <c r="Q162" s="16">
        <v>166.66666666666666</v>
      </c>
      <c r="R162" s="22"/>
    </row>
    <row r="163" spans="2:18" s="1" customFormat="1" hidden="1" x14ac:dyDescent="0.2">
      <c r="B163" s="3" t="e">
        <f>+#REF!</f>
        <v>#REF!</v>
      </c>
      <c r="D163" s="3" t="e">
        <f>+#REF!</f>
        <v>#REF!</v>
      </c>
      <c r="E163" s="16">
        <f t="shared" si="8"/>
        <v>0</v>
      </c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22"/>
    </row>
    <row r="164" spans="2:18" s="1" customFormat="1" x14ac:dyDescent="0.2">
      <c r="B164" s="3" t="e">
        <f>+#REF!</f>
        <v>#REF!</v>
      </c>
      <c r="C164" s="4" t="s">
        <v>199</v>
      </c>
      <c r="D164" s="3" t="e">
        <f>+#REF!</f>
        <v>#REF!</v>
      </c>
      <c r="E164" s="16" t="e">
        <f t="shared" si="8"/>
        <v>#REF!</v>
      </c>
      <c r="F164" s="16" t="e">
        <f>SUM(F165:F167)</f>
        <v>#REF!</v>
      </c>
      <c r="G164" s="16" t="e">
        <f t="shared" ref="G164:Q164" si="9">SUM(G165:G167)</f>
        <v>#REF!</v>
      </c>
      <c r="H164" s="16" t="e">
        <f t="shared" si="9"/>
        <v>#REF!</v>
      </c>
      <c r="I164" s="16" t="e">
        <f t="shared" si="9"/>
        <v>#REF!</v>
      </c>
      <c r="J164" s="16" t="e">
        <f t="shared" si="9"/>
        <v>#REF!</v>
      </c>
      <c r="K164" s="16" t="e">
        <f t="shared" si="9"/>
        <v>#REF!</v>
      </c>
      <c r="L164" s="16" t="e">
        <f t="shared" si="9"/>
        <v>#REF!</v>
      </c>
      <c r="M164" s="16" t="e">
        <f t="shared" si="9"/>
        <v>#REF!</v>
      </c>
      <c r="N164" s="16" t="e">
        <f t="shared" si="9"/>
        <v>#REF!</v>
      </c>
      <c r="O164" s="16" t="e">
        <f t="shared" si="9"/>
        <v>#REF!</v>
      </c>
      <c r="P164" s="16" t="e">
        <f t="shared" si="9"/>
        <v>#REF!</v>
      </c>
      <c r="Q164" s="16" t="e">
        <f t="shared" si="9"/>
        <v>#REF!</v>
      </c>
      <c r="R164" s="22"/>
    </row>
    <row r="165" spans="2:18" s="1" customFormat="1" x14ac:dyDescent="0.2">
      <c r="B165" s="3"/>
      <c r="C165" s="4"/>
      <c r="D165" s="3" t="e">
        <f>+#REF!</f>
        <v>#REF!</v>
      </c>
      <c r="E165" s="16"/>
      <c r="F165" s="16" t="e">
        <f>+#REF!</f>
        <v>#REF!</v>
      </c>
      <c r="G165" s="16" t="e">
        <f>+#REF!</f>
        <v>#REF!</v>
      </c>
      <c r="H165" s="16" t="e">
        <f>+#REF!</f>
        <v>#REF!</v>
      </c>
      <c r="I165" s="16" t="e">
        <f>+#REF!</f>
        <v>#REF!</v>
      </c>
      <c r="J165" s="16" t="e">
        <f>+#REF!</f>
        <v>#REF!</v>
      </c>
      <c r="K165" s="16" t="e">
        <f>+#REF!</f>
        <v>#REF!</v>
      </c>
      <c r="L165" s="16" t="e">
        <f>+#REF!</f>
        <v>#REF!</v>
      </c>
      <c r="M165" s="16" t="e">
        <f>+#REF!</f>
        <v>#REF!</v>
      </c>
      <c r="N165" s="16" t="e">
        <f>+#REF!</f>
        <v>#REF!</v>
      </c>
      <c r="O165" s="16" t="e">
        <f>+#REF!</f>
        <v>#REF!</v>
      </c>
      <c r="P165" s="16" t="e">
        <f>+#REF!</f>
        <v>#REF!</v>
      </c>
      <c r="Q165" s="16" t="e">
        <f>+#REF!</f>
        <v>#REF!</v>
      </c>
      <c r="R165" s="22"/>
    </row>
    <row r="166" spans="2:18" s="1" customFormat="1" hidden="1" x14ac:dyDescent="0.2">
      <c r="B166" s="3" t="e">
        <f>+#REF!</f>
        <v>#REF!</v>
      </c>
      <c r="D166" s="3" t="e">
        <f>+#REF!</f>
        <v>#REF!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22"/>
    </row>
    <row r="167" spans="2:18" s="1" customFormat="1" x14ac:dyDescent="0.2">
      <c r="B167" s="3"/>
      <c r="C167" s="4"/>
      <c r="D167" s="3" t="e">
        <f>+#REF!</f>
        <v>#REF!</v>
      </c>
      <c r="E167" s="16"/>
      <c r="F167" s="16">
        <v>100</v>
      </c>
      <c r="G167" s="16">
        <v>100</v>
      </c>
      <c r="H167" s="16">
        <v>100</v>
      </c>
      <c r="I167" s="16">
        <v>100</v>
      </c>
      <c r="J167" s="16">
        <v>100</v>
      </c>
      <c r="K167" s="16">
        <v>100</v>
      </c>
      <c r="L167" s="16">
        <v>100</v>
      </c>
      <c r="M167" s="16">
        <v>100</v>
      </c>
      <c r="N167" s="16">
        <v>100</v>
      </c>
      <c r="O167" s="16">
        <v>100</v>
      </c>
      <c r="P167" s="16">
        <v>100</v>
      </c>
      <c r="Q167" s="16">
        <v>100</v>
      </c>
      <c r="R167" s="22"/>
    </row>
    <row r="168" spans="2:18" s="1" customFormat="1" hidden="1" x14ac:dyDescent="0.2">
      <c r="B168" s="3" t="e">
        <f>+#REF!</f>
        <v>#REF!</v>
      </c>
      <c r="D168" s="3" t="e">
        <f>+#REF!</f>
        <v>#REF!</v>
      </c>
      <c r="E168" s="16">
        <f t="shared" si="8"/>
        <v>0</v>
      </c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22"/>
    </row>
    <row r="169" spans="2:18" s="1" customFormat="1" x14ac:dyDescent="0.2">
      <c r="B169" s="3" t="e">
        <f>+#REF!</f>
        <v>#REF!</v>
      </c>
      <c r="C169" s="4" t="s">
        <v>200</v>
      </c>
      <c r="D169" s="3" t="e">
        <f>+#REF!</f>
        <v>#REF!</v>
      </c>
      <c r="E169" s="16">
        <f t="shared" si="8"/>
        <v>5055.0499999999993</v>
      </c>
      <c r="F169" s="16">
        <v>1554.92</v>
      </c>
      <c r="G169" s="16"/>
      <c r="H169" s="16">
        <v>1690.32</v>
      </c>
      <c r="I169" s="16"/>
      <c r="J169" s="16"/>
      <c r="K169" s="16">
        <v>0</v>
      </c>
      <c r="L169" s="16">
        <v>1809.81</v>
      </c>
      <c r="M169" s="16">
        <v>0</v>
      </c>
      <c r="N169" s="16"/>
      <c r="O169" s="16"/>
      <c r="P169" s="16">
        <v>0</v>
      </c>
      <c r="Q169" s="16"/>
      <c r="R169" s="22"/>
    </row>
    <row r="170" spans="2:18" s="1" customFormat="1" x14ac:dyDescent="0.2">
      <c r="B170" s="3" t="e">
        <f>+#REF!</f>
        <v>#REF!</v>
      </c>
      <c r="C170" s="19" t="s">
        <v>204</v>
      </c>
      <c r="D170" s="18" t="e">
        <f>+#REF!</f>
        <v>#REF!</v>
      </c>
      <c r="E170" s="16">
        <f t="shared" ref="E170:E178" si="10">SUM(F170:Q170)</f>
        <v>600</v>
      </c>
      <c r="F170" s="16">
        <v>50</v>
      </c>
      <c r="G170" s="16">
        <v>50</v>
      </c>
      <c r="H170" s="16">
        <v>50</v>
      </c>
      <c r="I170" s="16">
        <v>50</v>
      </c>
      <c r="J170" s="16">
        <v>50</v>
      </c>
      <c r="K170" s="16">
        <v>50</v>
      </c>
      <c r="L170" s="16">
        <v>50</v>
      </c>
      <c r="M170" s="16">
        <v>50</v>
      </c>
      <c r="N170" s="16">
        <v>50</v>
      </c>
      <c r="O170" s="16">
        <v>50</v>
      </c>
      <c r="P170" s="16">
        <v>50</v>
      </c>
      <c r="Q170" s="16">
        <v>50</v>
      </c>
      <c r="R170" s="22"/>
    </row>
    <row r="171" spans="2:18" s="1" customFormat="1" hidden="1" x14ac:dyDescent="0.2">
      <c r="B171" s="3" t="e">
        <f>+#REF!</f>
        <v>#REF!</v>
      </c>
      <c r="D171" s="3" t="e">
        <f>+#REF!</f>
        <v>#REF!</v>
      </c>
      <c r="E171" s="16">
        <f t="shared" si="10"/>
        <v>0</v>
      </c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22"/>
    </row>
    <row r="172" spans="2:18" s="1" customFormat="1" hidden="1" x14ac:dyDescent="0.2">
      <c r="B172" s="3" t="e">
        <f>+#REF!</f>
        <v>#REF!</v>
      </c>
      <c r="D172" s="3" t="e">
        <f>+#REF!</f>
        <v>#REF!</v>
      </c>
      <c r="E172" s="16">
        <f t="shared" si="10"/>
        <v>0</v>
      </c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22"/>
    </row>
    <row r="173" spans="2:18" s="1" customFormat="1" hidden="1" x14ac:dyDescent="0.2">
      <c r="B173" s="3">
        <v>5160</v>
      </c>
      <c r="D173" s="18" t="s">
        <v>127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22"/>
    </row>
    <row r="174" spans="2:18" s="1" customFormat="1" hidden="1" x14ac:dyDescent="0.2">
      <c r="B174" s="3" t="e">
        <f>+#REF!</f>
        <v>#REF!</v>
      </c>
      <c r="D174" s="3" t="s">
        <v>91</v>
      </c>
      <c r="E174" s="16">
        <f t="shared" si="10"/>
        <v>0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22"/>
    </row>
    <row r="175" spans="2:18" s="1" customFormat="1" hidden="1" x14ac:dyDescent="0.2">
      <c r="B175" s="3" t="e">
        <f>+#REF!</f>
        <v>#REF!</v>
      </c>
      <c r="D175" s="3" t="e">
        <f>+#REF!</f>
        <v>#REF!</v>
      </c>
      <c r="E175" s="16">
        <f t="shared" si="10"/>
        <v>0</v>
      </c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22"/>
    </row>
    <row r="176" spans="2:18" s="1" customFormat="1" hidden="1" x14ac:dyDescent="0.2">
      <c r="B176" s="3" t="e">
        <f>+#REF!</f>
        <v>#REF!</v>
      </c>
      <c r="D176" s="3" t="e">
        <f>+#REF!</f>
        <v>#REF!</v>
      </c>
      <c r="E176" s="16">
        <f t="shared" si="10"/>
        <v>0</v>
      </c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22"/>
    </row>
    <row r="177" spans="2:18" s="1" customFormat="1" hidden="1" x14ac:dyDescent="0.2">
      <c r="B177" s="3" t="e">
        <f>+#REF!</f>
        <v>#REF!</v>
      </c>
      <c r="D177" s="3" t="e">
        <f>+#REF!</f>
        <v>#REF!</v>
      </c>
      <c r="E177" s="16">
        <f t="shared" si="10"/>
        <v>0</v>
      </c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22"/>
    </row>
    <row r="178" spans="2:18" s="1" customFormat="1" hidden="1" x14ac:dyDescent="0.2">
      <c r="B178" s="3" t="e">
        <f>+#REF!</f>
        <v>#REF!</v>
      </c>
      <c r="D178" s="3" t="e">
        <f>+#REF!</f>
        <v>#REF!</v>
      </c>
      <c r="E178" s="16">
        <f t="shared" si="10"/>
        <v>0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22"/>
    </row>
    <row r="179" spans="2:18" s="1" customFormat="1" hidden="1" x14ac:dyDescent="0.2">
      <c r="B179" s="3" t="e">
        <f>+#REF!</f>
        <v>#REF!</v>
      </c>
      <c r="D179" s="3" t="e">
        <f>+#REF!</f>
        <v>#REF!</v>
      </c>
      <c r="E179" s="16" t="s">
        <v>79</v>
      </c>
      <c r="F179" s="16">
        <f>SUM(F180:F186)</f>
        <v>0</v>
      </c>
      <c r="G179" s="16">
        <f t="shared" ref="G179:Q179" si="11">SUM(G180:G186)</f>
        <v>0</v>
      </c>
      <c r="H179" s="16">
        <f t="shared" si="11"/>
        <v>0</v>
      </c>
      <c r="I179" s="16">
        <f t="shared" si="11"/>
        <v>0</v>
      </c>
      <c r="J179" s="16">
        <f t="shared" si="11"/>
        <v>0</v>
      </c>
      <c r="K179" s="16">
        <f t="shared" si="11"/>
        <v>0</v>
      </c>
      <c r="L179" s="16">
        <f t="shared" si="11"/>
        <v>0</v>
      </c>
      <c r="M179" s="16">
        <f t="shared" si="11"/>
        <v>0</v>
      </c>
      <c r="N179" s="16">
        <f t="shared" si="11"/>
        <v>0</v>
      </c>
      <c r="O179" s="16">
        <f t="shared" si="11"/>
        <v>0</v>
      </c>
      <c r="P179" s="16">
        <f t="shared" si="11"/>
        <v>0</v>
      </c>
      <c r="Q179" s="16">
        <f t="shared" si="11"/>
        <v>3250</v>
      </c>
      <c r="R179" s="22"/>
    </row>
    <row r="180" spans="2:18" s="1" customFormat="1" hidden="1" x14ac:dyDescent="0.2">
      <c r="B180" s="3" t="e">
        <f>+#REF!</f>
        <v>#REF!</v>
      </c>
      <c r="D180" s="3" t="e">
        <f>+#REF!</f>
        <v>#REF!</v>
      </c>
      <c r="E180" s="16">
        <f t="shared" ref="E180:E211" si="12">SUM(F180:Q180)</f>
        <v>0</v>
      </c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2:18" s="1" customFormat="1" hidden="1" x14ac:dyDescent="0.2">
      <c r="B181" s="3" t="e">
        <f>+#REF!</f>
        <v>#REF!</v>
      </c>
      <c r="D181" s="3" t="e">
        <f>+#REF!</f>
        <v>#REF!</v>
      </c>
      <c r="E181" s="16">
        <f t="shared" si="12"/>
        <v>0</v>
      </c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2:18" s="1" customFormat="1" hidden="1" x14ac:dyDescent="0.2">
      <c r="B182" s="3" t="e">
        <f>+#REF!</f>
        <v>#REF!</v>
      </c>
      <c r="D182" s="3" t="s">
        <v>88</v>
      </c>
      <c r="E182" s="16">
        <f t="shared" si="12"/>
        <v>0</v>
      </c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2:18" s="1" customFormat="1" x14ac:dyDescent="0.2">
      <c r="B183" s="3" t="e">
        <f>+#REF!</f>
        <v>#REF!</v>
      </c>
      <c r="C183" s="19" t="s">
        <v>205</v>
      </c>
      <c r="D183" s="18" t="e">
        <f>+#REF!</f>
        <v>#REF!</v>
      </c>
      <c r="E183" s="16">
        <f t="shared" si="12"/>
        <v>3250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3250</v>
      </c>
      <c r="R183" s="22"/>
    </row>
    <row r="184" spans="2:18" s="1" customFormat="1" hidden="1" x14ac:dyDescent="0.2">
      <c r="B184" s="3" t="e">
        <f>+#REF!</f>
        <v>#REF!</v>
      </c>
      <c r="D184" s="3" t="e">
        <f>+#REF!</f>
        <v>#REF!</v>
      </c>
      <c r="E184" s="16">
        <f t="shared" si="12"/>
        <v>0</v>
      </c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22"/>
    </row>
    <row r="185" spans="2:18" s="1" customFormat="1" hidden="1" x14ac:dyDescent="0.2">
      <c r="B185" s="3" t="e">
        <f>+#REF!</f>
        <v>#REF!</v>
      </c>
      <c r="D185" s="3" t="e">
        <f>+#REF!</f>
        <v>#REF!</v>
      </c>
      <c r="E185" s="16">
        <f t="shared" si="12"/>
        <v>0</v>
      </c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22"/>
    </row>
    <row r="186" spans="2:18" s="1" customFormat="1" hidden="1" x14ac:dyDescent="0.2">
      <c r="B186" s="3" t="e">
        <f>+#REF!</f>
        <v>#REF!</v>
      </c>
      <c r="D186" s="3" t="s">
        <v>87</v>
      </c>
      <c r="E186" s="16">
        <f t="shared" si="12"/>
        <v>0</v>
      </c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22"/>
    </row>
    <row r="187" spans="2:18" s="1" customFormat="1" hidden="1" x14ac:dyDescent="0.2">
      <c r="B187" s="3" t="e">
        <f>+#REF!</f>
        <v>#REF!</v>
      </c>
      <c r="D187" s="3" t="s">
        <v>90</v>
      </c>
      <c r="E187" s="16">
        <f t="shared" si="12"/>
        <v>0</v>
      </c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22"/>
    </row>
    <row r="188" spans="2:18" s="1" customFormat="1" hidden="1" x14ac:dyDescent="0.2">
      <c r="B188" s="3" t="e">
        <f>+#REF!</f>
        <v>#REF!</v>
      </c>
      <c r="D188" s="3" t="e">
        <f>+#REF!</f>
        <v>#REF!</v>
      </c>
      <c r="E188" s="16">
        <f t="shared" si="12"/>
        <v>0</v>
      </c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22"/>
    </row>
    <row r="189" spans="2:18" s="1" customFormat="1" hidden="1" x14ac:dyDescent="0.2">
      <c r="B189" s="3" t="e">
        <f>+#REF!</f>
        <v>#REF!</v>
      </c>
      <c r="D189" s="3" t="e">
        <f>+#REF!</f>
        <v>#REF!</v>
      </c>
      <c r="E189" s="16">
        <f t="shared" si="12"/>
        <v>0</v>
      </c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22"/>
    </row>
    <row r="190" spans="2:18" s="1" customFormat="1" hidden="1" x14ac:dyDescent="0.2">
      <c r="B190" s="3" t="e">
        <f>+#REF!</f>
        <v>#REF!</v>
      </c>
      <c r="D190" s="13" t="s">
        <v>17</v>
      </c>
      <c r="E190" s="16">
        <f t="shared" si="12"/>
        <v>0</v>
      </c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22"/>
    </row>
    <row r="191" spans="2:18" s="1" customFormat="1" hidden="1" x14ac:dyDescent="0.2">
      <c r="B191" s="3" t="e">
        <f>+#REF!</f>
        <v>#REF!</v>
      </c>
      <c r="D191" s="3" t="e">
        <f>+#REF!</f>
        <v>#REF!</v>
      </c>
      <c r="E191" s="16">
        <f t="shared" si="12"/>
        <v>0</v>
      </c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22"/>
    </row>
    <row r="192" spans="2:18" s="1" customFormat="1" hidden="1" x14ac:dyDescent="0.2">
      <c r="B192" s="3" t="e">
        <f>+#REF!</f>
        <v>#REF!</v>
      </c>
      <c r="D192" s="3" t="s">
        <v>89</v>
      </c>
      <c r="E192" s="16">
        <f t="shared" si="12"/>
        <v>0</v>
      </c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22"/>
    </row>
    <row r="193" spans="2:18" s="1" customFormat="1" x14ac:dyDescent="0.2">
      <c r="B193" s="3" t="e">
        <f>+#REF!</f>
        <v>#REF!</v>
      </c>
      <c r="C193" s="19" t="s">
        <v>206</v>
      </c>
      <c r="D193" s="18" t="e">
        <f>+#REF!</f>
        <v>#REF!</v>
      </c>
      <c r="E193" s="16">
        <f t="shared" si="12"/>
        <v>0</v>
      </c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22"/>
    </row>
    <row r="194" spans="2:18" s="1" customFormat="1" x14ac:dyDescent="0.2">
      <c r="B194" s="3" t="e">
        <f>+#REF!</f>
        <v>#REF!</v>
      </c>
      <c r="C194" s="18" t="s">
        <v>207</v>
      </c>
      <c r="D194" s="1" t="e">
        <f>+#REF!</f>
        <v>#REF!</v>
      </c>
      <c r="E194" s="16">
        <f t="shared" si="12"/>
        <v>2022.3486623353394</v>
      </c>
      <c r="F194" s="16">
        <f>+[1]pay!$G$186</f>
        <v>168.52905519461163</v>
      </c>
      <c r="G194" s="16">
        <f>+[1]pay!$G$186</f>
        <v>168.52905519461163</v>
      </c>
      <c r="H194" s="16">
        <f>+[1]pay!$G$186</f>
        <v>168.52905519461163</v>
      </c>
      <c r="I194" s="16">
        <f>+[1]pay!$G$186</f>
        <v>168.52905519461163</v>
      </c>
      <c r="J194" s="16">
        <f>+[1]pay!$G$186</f>
        <v>168.52905519461163</v>
      </c>
      <c r="K194" s="16">
        <f>+[1]pay!$G$186</f>
        <v>168.52905519461163</v>
      </c>
      <c r="L194" s="16">
        <f>+[1]pay!$G$186</f>
        <v>168.52905519461163</v>
      </c>
      <c r="M194" s="16">
        <f>+[1]pay!$G$186</f>
        <v>168.52905519461163</v>
      </c>
      <c r="N194" s="16">
        <f>+[1]pay!$G$186</f>
        <v>168.52905519461163</v>
      </c>
      <c r="O194" s="16">
        <f>+[1]pay!$G$186</f>
        <v>168.52905519461163</v>
      </c>
      <c r="P194" s="16">
        <f>+[1]pay!$G$186</f>
        <v>168.52905519461163</v>
      </c>
      <c r="Q194" s="16">
        <f>+[1]pay!$G$186</f>
        <v>168.52905519461163</v>
      </c>
      <c r="R194" s="22"/>
    </row>
    <row r="195" spans="2:18" s="1" customFormat="1" hidden="1" x14ac:dyDescent="0.2">
      <c r="B195" s="3" t="e">
        <f>+#REF!</f>
        <v>#REF!</v>
      </c>
      <c r="C195" s="3" t="e">
        <f>+#REF!</f>
        <v>#REF!</v>
      </c>
      <c r="E195" s="16">
        <f t="shared" si="12"/>
        <v>0</v>
      </c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22"/>
    </row>
    <row r="196" spans="2:18" s="1" customFormat="1" hidden="1" x14ac:dyDescent="0.2">
      <c r="B196" s="3" t="e">
        <f>+#REF!</f>
        <v>#REF!</v>
      </c>
      <c r="C196" s="3" t="e">
        <f>+#REF!</f>
        <v>#REF!</v>
      </c>
      <c r="E196" s="16">
        <f t="shared" si="12"/>
        <v>0</v>
      </c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22"/>
    </row>
    <row r="197" spans="2:18" s="1" customFormat="1" hidden="1" x14ac:dyDescent="0.2">
      <c r="B197" s="3" t="e">
        <f>+#REF!</f>
        <v>#REF!</v>
      </c>
      <c r="C197" s="3" t="e">
        <f>+#REF!</f>
        <v>#REF!</v>
      </c>
      <c r="E197" s="16">
        <f t="shared" si="12"/>
        <v>0</v>
      </c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22"/>
    </row>
    <row r="198" spans="2:18" s="1" customFormat="1" hidden="1" x14ac:dyDescent="0.2">
      <c r="B198" s="3" t="e">
        <f>+#REF!</f>
        <v>#REF!</v>
      </c>
      <c r="C198" s="3" t="e">
        <f>+#REF!</f>
        <v>#REF!</v>
      </c>
      <c r="E198" s="16">
        <f t="shared" si="12"/>
        <v>0</v>
      </c>
      <c r="F198" s="16">
        <f>SUM(F199:F209)</f>
        <v>0</v>
      </c>
      <c r="G198" s="16">
        <f t="shared" ref="G198:Q198" si="13">SUM(G199:G209)</f>
        <v>0</v>
      </c>
      <c r="H198" s="16">
        <f t="shared" si="13"/>
        <v>0</v>
      </c>
      <c r="I198" s="16">
        <f t="shared" si="13"/>
        <v>0</v>
      </c>
      <c r="J198" s="16">
        <f t="shared" si="13"/>
        <v>0</v>
      </c>
      <c r="K198" s="16">
        <f t="shared" si="13"/>
        <v>0</v>
      </c>
      <c r="L198" s="16">
        <f t="shared" si="13"/>
        <v>0</v>
      </c>
      <c r="M198" s="16">
        <f t="shared" si="13"/>
        <v>0</v>
      </c>
      <c r="N198" s="16">
        <f t="shared" si="13"/>
        <v>0</v>
      </c>
      <c r="O198" s="16">
        <f t="shared" si="13"/>
        <v>0</v>
      </c>
      <c r="P198" s="16">
        <f t="shared" si="13"/>
        <v>0</v>
      </c>
      <c r="Q198" s="16">
        <f t="shared" si="13"/>
        <v>0</v>
      </c>
      <c r="R198" s="22"/>
    </row>
    <row r="199" spans="2:18" s="1" customFormat="1" hidden="1" x14ac:dyDescent="0.2">
      <c r="B199" s="3" t="e">
        <f>+#REF!</f>
        <v>#REF!</v>
      </c>
      <c r="C199" s="3" t="e">
        <f>+#REF!</f>
        <v>#REF!</v>
      </c>
      <c r="E199" s="16">
        <f t="shared" si="12"/>
        <v>0</v>
      </c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22"/>
    </row>
    <row r="200" spans="2:18" s="1" customFormat="1" hidden="1" x14ac:dyDescent="0.2">
      <c r="B200" s="3" t="e">
        <f>+#REF!</f>
        <v>#REF!</v>
      </c>
      <c r="C200" s="3" t="e">
        <f>+#REF!</f>
        <v>#REF!</v>
      </c>
      <c r="E200" s="16">
        <f t="shared" si="12"/>
        <v>0</v>
      </c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22"/>
    </row>
    <row r="201" spans="2:18" s="1" customFormat="1" hidden="1" x14ac:dyDescent="0.2">
      <c r="B201" s="3" t="e">
        <f>+#REF!</f>
        <v>#REF!</v>
      </c>
      <c r="C201" s="3" t="e">
        <f>+#REF!</f>
        <v>#REF!</v>
      </c>
      <c r="E201" s="16">
        <f t="shared" si="12"/>
        <v>0</v>
      </c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22"/>
    </row>
    <row r="202" spans="2:18" s="1" customFormat="1" hidden="1" x14ac:dyDescent="0.2">
      <c r="B202" s="3" t="e">
        <f>+#REF!</f>
        <v>#REF!</v>
      </c>
      <c r="C202" s="3" t="e">
        <f>+#REF!</f>
        <v>#REF!</v>
      </c>
      <c r="E202" s="16">
        <f t="shared" si="12"/>
        <v>0</v>
      </c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22"/>
    </row>
    <row r="203" spans="2:18" s="1" customFormat="1" hidden="1" x14ac:dyDescent="0.2">
      <c r="B203" s="3" t="e">
        <f>+#REF!</f>
        <v>#REF!</v>
      </c>
      <c r="C203" s="3" t="e">
        <f>+#REF!</f>
        <v>#REF!</v>
      </c>
      <c r="E203" s="16">
        <f t="shared" si="12"/>
        <v>0</v>
      </c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22"/>
    </row>
    <row r="204" spans="2:18" s="1" customFormat="1" hidden="1" x14ac:dyDescent="0.2">
      <c r="B204" s="3" t="e">
        <f>+#REF!</f>
        <v>#REF!</v>
      </c>
      <c r="C204" s="3" t="e">
        <f>+#REF!</f>
        <v>#REF!</v>
      </c>
      <c r="E204" s="16">
        <f t="shared" si="12"/>
        <v>0</v>
      </c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22"/>
    </row>
    <row r="205" spans="2:18" s="1" customFormat="1" hidden="1" x14ac:dyDescent="0.2">
      <c r="B205" s="3" t="e">
        <f>+#REF!</f>
        <v>#REF!</v>
      </c>
      <c r="C205" s="3" t="e">
        <f>+#REF!</f>
        <v>#REF!</v>
      </c>
      <c r="E205" s="16">
        <f t="shared" si="12"/>
        <v>0</v>
      </c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22"/>
    </row>
    <row r="206" spans="2:18" s="1" customFormat="1" hidden="1" x14ac:dyDescent="0.2">
      <c r="B206" s="3" t="e">
        <f>+#REF!</f>
        <v>#REF!</v>
      </c>
      <c r="C206" s="3" t="e">
        <f>+#REF!</f>
        <v>#REF!</v>
      </c>
      <c r="E206" s="16">
        <f t="shared" si="12"/>
        <v>0</v>
      </c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22"/>
    </row>
    <row r="207" spans="2:18" s="1" customFormat="1" hidden="1" x14ac:dyDescent="0.2">
      <c r="B207" s="3" t="e">
        <f>+#REF!</f>
        <v>#REF!</v>
      </c>
      <c r="C207" s="3" t="e">
        <f>+#REF!</f>
        <v>#REF!</v>
      </c>
      <c r="E207" s="16">
        <f t="shared" si="12"/>
        <v>0</v>
      </c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22"/>
    </row>
    <row r="208" spans="2:18" s="1" customFormat="1" hidden="1" x14ac:dyDescent="0.2">
      <c r="B208" s="3" t="e">
        <f>+#REF!</f>
        <v>#REF!</v>
      </c>
      <c r="C208" s="3" t="e">
        <f>+#REF!</f>
        <v>#REF!</v>
      </c>
      <c r="E208" s="16">
        <f t="shared" si="12"/>
        <v>0</v>
      </c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22"/>
    </row>
    <row r="209" spans="2:18" s="1" customFormat="1" hidden="1" x14ac:dyDescent="0.2">
      <c r="B209" s="3" t="e">
        <f>+#REF!</f>
        <v>#REF!</v>
      </c>
      <c r="C209" s="3" t="e">
        <f>+#REF!</f>
        <v>#REF!</v>
      </c>
      <c r="E209" s="16">
        <f t="shared" si="12"/>
        <v>0</v>
      </c>
      <c r="F209" s="16"/>
      <c r="G209" s="16"/>
      <c r="H209" s="16">
        <v>0</v>
      </c>
      <c r="I209" s="16"/>
      <c r="J209" s="16"/>
      <c r="K209" s="16"/>
      <c r="L209" s="16"/>
      <c r="M209" s="16"/>
      <c r="N209" s="16"/>
      <c r="O209" s="16"/>
      <c r="P209" s="16"/>
      <c r="Q209" s="16"/>
      <c r="R209" s="22"/>
    </row>
    <row r="210" spans="2:18" s="1" customFormat="1" hidden="1" x14ac:dyDescent="0.2">
      <c r="B210" s="3" t="e">
        <f>+#REF!</f>
        <v>#REF!</v>
      </c>
      <c r="C210" s="3" t="s">
        <v>114</v>
      </c>
      <c r="E210" s="16">
        <f t="shared" si="12"/>
        <v>0</v>
      </c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22"/>
    </row>
    <row r="211" spans="2:18" s="1" customFormat="1" hidden="1" x14ac:dyDescent="0.2">
      <c r="B211" s="3" t="e">
        <f>+#REF!</f>
        <v>#REF!</v>
      </c>
      <c r="C211" s="3" t="e">
        <f>+#REF!</f>
        <v>#REF!</v>
      </c>
      <c r="E211" s="16">
        <f t="shared" si="12"/>
        <v>0</v>
      </c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22"/>
    </row>
    <row r="212" spans="2:18" s="1" customFormat="1" hidden="1" x14ac:dyDescent="0.2">
      <c r="B212" s="3" t="e">
        <f>+#REF!</f>
        <v>#REF!</v>
      </c>
      <c r="C212" s="3" t="e">
        <f>+#REF!</f>
        <v>#REF!</v>
      </c>
      <c r="E212" s="16">
        <f t="shared" ref="E212:E242" si="14">SUM(F212:Q212)</f>
        <v>0</v>
      </c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22"/>
    </row>
    <row r="213" spans="2:18" s="1" customFormat="1" hidden="1" x14ac:dyDescent="0.2">
      <c r="B213" s="3" t="e">
        <f>+#REF!</f>
        <v>#REF!</v>
      </c>
      <c r="C213" s="3" t="s">
        <v>92</v>
      </c>
      <c r="E213" s="16">
        <f t="shared" si="14"/>
        <v>0</v>
      </c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22"/>
    </row>
    <row r="214" spans="2:18" s="1" customFormat="1" hidden="1" x14ac:dyDescent="0.2">
      <c r="B214" s="3" t="e">
        <f>+#REF!</f>
        <v>#REF!</v>
      </c>
      <c r="C214" s="15" t="s">
        <v>115</v>
      </c>
      <c r="E214" s="16">
        <f t="shared" si="14"/>
        <v>0</v>
      </c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22"/>
    </row>
    <row r="215" spans="2:18" s="1" customFormat="1" hidden="1" x14ac:dyDescent="0.2">
      <c r="B215" s="3" t="e">
        <f>+#REF!</f>
        <v>#REF!</v>
      </c>
      <c r="C215" s="3" t="e">
        <f>+#REF!</f>
        <v>#REF!</v>
      </c>
      <c r="E215" s="16">
        <f t="shared" si="14"/>
        <v>0</v>
      </c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22"/>
    </row>
    <row r="216" spans="2:18" s="1" customFormat="1" hidden="1" x14ac:dyDescent="0.2">
      <c r="B216" s="3" t="e">
        <f>+#REF!</f>
        <v>#REF!</v>
      </c>
      <c r="C216" s="3" t="e">
        <f>+#REF!</f>
        <v>#REF!</v>
      </c>
      <c r="E216" s="16">
        <f t="shared" si="14"/>
        <v>0</v>
      </c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22"/>
    </row>
    <row r="217" spans="2:18" s="1" customFormat="1" hidden="1" x14ac:dyDescent="0.2">
      <c r="B217" s="3" t="e">
        <f>+#REF!</f>
        <v>#REF!</v>
      </c>
      <c r="C217" s="3" t="e">
        <f>+#REF!</f>
        <v>#REF!</v>
      </c>
      <c r="E217" s="16">
        <f t="shared" si="14"/>
        <v>0</v>
      </c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22"/>
    </row>
    <row r="218" spans="2:18" s="1" customFormat="1" hidden="1" x14ac:dyDescent="0.2">
      <c r="B218" s="3" t="e">
        <f>+#REF!</f>
        <v>#REF!</v>
      </c>
      <c r="C218" s="3" t="e">
        <f>+#REF!</f>
        <v>#REF!</v>
      </c>
      <c r="E218" s="16">
        <f t="shared" si="14"/>
        <v>0</v>
      </c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22"/>
    </row>
    <row r="219" spans="2:18" s="1" customFormat="1" hidden="1" x14ac:dyDescent="0.2">
      <c r="B219" s="3" t="e">
        <f>+#REF!</f>
        <v>#REF!</v>
      </c>
      <c r="C219" s="3" t="e">
        <f>+#REF!</f>
        <v>#REF!</v>
      </c>
      <c r="E219" s="16">
        <f t="shared" si="14"/>
        <v>0</v>
      </c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22"/>
    </row>
    <row r="220" spans="2:18" s="1" customFormat="1" hidden="1" x14ac:dyDescent="0.2">
      <c r="B220" s="3" t="e">
        <f>+#REF!</f>
        <v>#REF!</v>
      </c>
      <c r="C220" s="3" t="e">
        <f>+#REF!</f>
        <v>#REF!</v>
      </c>
      <c r="E220" s="16">
        <f t="shared" si="14"/>
        <v>0</v>
      </c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22"/>
    </row>
    <row r="221" spans="2:18" s="1" customFormat="1" x14ac:dyDescent="0.2">
      <c r="B221" s="3" t="e">
        <f>+#REF!</f>
        <v>#REF!</v>
      </c>
      <c r="C221" s="18" t="s">
        <v>208</v>
      </c>
      <c r="D221" s="1" t="e">
        <f>+#REF!</f>
        <v>#REF!</v>
      </c>
      <c r="E221" s="16">
        <f t="shared" si="14"/>
        <v>200.04000000000008</v>
      </c>
      <c r="F221" s="16">
        <v>16.670000000000002</v>
      </c>
      <c r="G221" s="16">
        <v>16.670000000000002</v>
      </c>
      <c r="H221" s="16">
        <v>16.670000000000002</v>
      </c>
      <c r="I221" s="16">
        <v>16.670000000000002</v>
      </c>
      <c r="J221" s="16">
        <v>16.670000000000002</v>
      </c>
      <c r="K221" s="16">
        <v>16.670000000000002</v>
      </c>
      <c r="L221" s="16">
        <v>16.670000000000002</v>
      </c>
      <c r="M221" s="16">
        <v>16.670000000000002</v>
      </c>
      <c r="N221" s="16">
        <v>16.670000000000002</v>
      </c>
      <c r="O221" s="16">
        <v>16.670000000000002</v>
      </c>
      <c r="P221" s="16">
        <v>16.670000000000002</v>
      </c>
      <c r="Q221" s="16">
        <v>16.670000000000002</v>
      </c>
      <c r="R221" s="22"/>
    </row>
    <row r="222" spans="2:18" s="1" customFormat="1" hidden="1" x14ac:dyDescent="0.2">
      <c r="B222" s="3" t="e">
        <f>+#REF!</f>
        <v>#REF!</v>
      </c>
      <c r="C222" s="3" t="e">
        <f>+#REF!</f>
        <v>#REF!</v>
      </c>
      <c r="E222" s="16">
        <f t="shared" si="14"/>
        <v>0</v>
      </c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22"/>
    </row>
    <row r="223" spans="2:18" s="1" customFormat="1" hidden="1" x14ac:dyDescent="0.2">
      <c r="B223" s="3" t="e">
        <f>+#REF!</f>
        <v>#REF!</v>
      </c>
      <c r="C223" s="3" t="e">
        <f>+#REF!</f>
        <v>#REF!</v>
      </c>
      <c r="E223" s="16">
        <f t="shared" si="14"/>
        <v>0</v>
      </c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22"/>
    </row>
    <row r="224" spans="2:18" s="1" customFormat="1" hidden="1" x14ac:dyDescent="0.2">
      <c r="B224" s="3" t="e">
        <f>+#REF!</f>
        <v>#REF!</v>
      </c>
      <c r="C224" s="3" t="e">
        <f>+#REF!</f>
        <v>#REF!</v>
      </c>
      <c r="E224" s="16">
        <f t="shared" si="14"/>
        <v>0</v>
      </c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22"/>
    </row>
    <row r="225" spans="2:18" s="1" customFormat="1" hidden="1" x14ac:dyDescent="0.2">
      <c r="B225" s="3" t="e">
        <f>+#REF!</f>
        <v>#REF!</v>
      </c>
      <c r="C225" s="3" t="e">
        <f>+#REF!</f>
        <v>#REF!</v>
      </c>
      <c r="E225" s="16">
        <f t="shared" si="14"/>
        <v>0</v>
      </c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22"/>
    </row>
    <row r="226" spans="2:18" s="1" customFormat="1" hidden="1" x14ac:dyDescent="0.2">
      <c r="B226" s="3" t="e">
        <f>+#REF!</f>
        <v>#REF!</v>
      </c>
      <c r="C226" s="3" t="e">
        <f>+#REF!</f>
        <v>#REF!</v>
      </c>
      <c r="E226" s="16">
        <f t="shared" si="14"/>
        <v>0</v>
      </c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22"/>
    </row>
    <row r="227" spans="2:18" s="1" customFormat="1" hidden="1" x14ac:dyDescent="0.2">
      <c r="B227" s="3" t="e">
        <f>+#REF!</f>
        <v>#REF!</v>
      </c>
      <c r="C227" s="3" t="s">
        <v>95</v>
      </c>
      <c r="E227" s="16">
        <f t="shared" si="14"/>
        <v>0</v>
      </c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22"/>
    </row>
    <row r="228" spans="2:18" s="1" customFormat="1" hidden="1" x14ac:dyDescent="0.2">
      <c r="B228" s="3" t="e">
        <f>+#REF!</f>
        <v>#REF!</v>
      </c>
      <c r="C228" s="3" t="e">
        <f>+#REF!</f>
        <v>#REF!</v>
      </c>
      <c r="E228" s="16">
        <f t="shared" si="14"/>
        <v>0</v>
      </c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22"/>
    </row>
    <row r="229" spans="2:18" s="1" customFormat="1" hidden="1" x14ac:dyDescent="0.2">
      <c r="B229" s="3" t="e">
        <f>+#REF!</f>
        <v>#REF!</v>
      </c>
      <c r="C229" s="3" t="e">
        <f>+#REF!</f>
        <v>#REF!</v>
      </c>
      <c r="E229" s="16">
        <f t="shared" si="14"/>
        <v>0</v>
      </c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22"/>
    </row>
    <row r="230" spans="2:18" s="1" customFormat="1" x14ac:dyDescent="0.2">
      <c r="B230" s="3" t="e">
        <f>+#REF!</f>
        <v>#REF!</v>
      </c>
      <c r="C230" s="18" t="s">
        <v>209</v>
      </c>
      <c r="D230" s="1" t="e">
        <f>+#REF!</f>
        <v>#REF!</v>
      </c>
      <c r="E230" s="16">
        <f t="shared" si="14"/>
        <v>2000</v>
      </c>
      <c r="F230" s="16"/>
      <c r="G230" s="16"/>
      <c r="H230" s="16">
        <v>500</v>
      </c>
      <c r="I230" s="16">
        <v>0</v>
      </c>
      <c r="J230" s="16"/>
      <c r="K230" s="16">
        <v>500</v>
      </c>
      <c r="L230" s="16"/>
      <c r="M230" s="16">
        <v>500</v>
      </c>
      <c r="N230" s="16">
        <v>0</v>
      </c>
      <c r="O230" s="16"/>
      <c r="P230" s="16">
        <v>500</v>
      </c>
      <c r="Q230" s="16"/>
      <c r="R230" s="22"/>
    </row>
    <row r="231" spans="2:18" s="1" customFormat="1" x14ac:dyDescent="0.2">
      <c r="B231" s="3" t="e">
        <f>+#REF!</f>
        <v>#REF!</v>
      </c>
      <c r="C231" s="18" t="s">
        <v>210</v>
      </c>
      <c r="D231" s="1" t="e">
        <f>+#REF!</f>
        <v>#REF!</v>
      </c>
      <c r="E231" s="16">
        <f t="shared" si="14"/>
        <v>7500</v>
      </c>
      <c r="F231" s="16">
        <v>625</v>
      </c>
      <c r="G231" s="16">
        <v>625</v>
      </c>
      <c r="H231" s="16">
        <v>625</v>
      </c>
      <c r="I231" s="16">
        <v>625</v>
      </c>
      <c r="J231" s="16">
        <v>625</v>
      </c>
      <c r="K231" s="16">
        <v>625</v>
      </c>
      <c r="L231" s="16">
        <v>625</v>
      </c>
      <c r="M231" s="16">
        <v>625</v>
      </c>
      <c r="N231" s="16">
        <v>625</v>
      </c>
      <c r="O231" s="16">
        <v>625</v>
      </c>
      <c r="P231" s="16">
        <v>625</v>
      </c>
      <c r="Q231" s="16">
        <v>625</v>
      </c>
      <c r="R231" s="22"/>
    </row>
    <row r="232" spans="2:18" s="1" customFormat="1" hidden="1" x14ac:dyDescent="0.2">
      <c r="B232" s="3" t="e">
        <f>+#REF!</f>
        <v>#REF!</v>
      </c>
      <c r="C232" s="3" t="s">
        <v>100</v>
      </c>
      <c r="E232" s="16">
        <f t="shared" si="14"/>
        <v>0</v>
      </c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22"/>
    </row>
    <row r="233" spans="2:18" s="1" customFormat="1" hidden="1" x14ac:dyDescent="0.2">
      <c r="B233" s="3" t="e">
        <f>+#REF!</f>
        <v>#REF!</v>
      </c>
      <c r="C233" s="3" t="e">
        <f>+#REF!</f>
        <v>#REF!</v>
      </c>
      <c r="E233" s="16">
        <f t="shared" si="14"/>
        <v>0</v>
      </c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22"/>
    </row>
    <row r="234" spans="2:18" s="1" customFormat="1" hidden="1" x14ac:dyDescent="0.2">
      <c r="B234" s="3" t="e">
        <f>+#REF!</f>
        <v>#REF!</v>
      </c>
      <c r="C234" s="3" t="e">
        <f>+#REF!</f>
        <v>#REF!</v>
      </c>
      <c r="E234" s="16">
        <f t="shared" si="14"/>
        <v>0</v>
      </c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22"/>
    </row>
    <row r="235" spans="2:18" s="1" customFormat="1" hidden="1" x14ac:dyDescent="0.2">
      <c r="B235" s="3" t="e">
        <f>+#REF!</f>
        <v>#REF!</v>
      </c>
      <c r="C235" s="3" t="e">
        <f>+#REF!</f>
        <v>#REF!</v>
      </c>
      <c r="E235" s="16">
        <f t="shared" si="14"/>
        <v>0</v>
      </c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22"/>
    </row>
    <row r="236" spans="2:18" s="1" customFormat="1" hidden="1" x14ac:dyDescent="0.2">
      <c r="B236" s="3" t="e">
        <f>+#REF!</f>
        <v>#REF!</v>
      </c>
      <c r="C236" s="3" t="s">
        <v>86</v>
      </c>
      <c r="E236" s="16">
        <f t="shared" si="14"/>
        <v>0</v>
      </c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22"/>
    </row>
    <row r="237" spans="2:18" s="1" customFormat="1" hidden="1" x14ac:dyDescent="0.2">
      <c r="B237" s="3" t="e">
        <f>+#REF!</f>
        <v>#REF!</v>
      </c>
      <c r="C237" s="3" t="e">
        <f>+#REF!</f>
        <v>#REF!</v>
      </c>
      <c r="E237" s="16">
        <f t="shared" si="14"/>
        <v>0</v>
      </c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22"/>
    </row>
    <row r="238" spans="2:18" s="1" customFormat="1" hidden="1" x14ac:dyDescent="0.2">
      <c r="B238" s="3" t="e">
        <f>+#REF!</f>
        <v>#REF!</v>
      </c>
      <c r="C238" s="3" t="s">
        <v>93</v>
      </c>
      <c r="E238" s="16">
        <f t="shared" si="14"/>
        <v>0</v>
      </c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22"/>
    </row>
    <row r="239" spans="2:18" s="1" customFormat="1" hidden="1" x14ac:dyDescent="0.2">
      <c r="B239" s="3" t="e">
        <f>+#REF!</f>
        <v>#REF!</v>
      </c>
      <c r="C239" s="13" t="s">
        <v>123</v>
      </c>
      <c r="E239" s="16">
        <f t="shared" si="14"/>
        <v>0</v>
      </c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22"/>
    </row>
    <row r="240" spans="2:18" s="5" customFormat="1" x14ac:dyDescent="0.2">
      <c r="B240" s="3" t="e">
        <f>+#REF!</f>
        <v>#REF!</v>
      </c>
      <c r="C240" s="18" t="s">
        <v>211</v>
      </c>
      <c r="D240" s="5" t="e">
        <f>+#REF!</f>
        <v>#REF!</v>
      </c>
      <c r="E240" s="16">
        <f t="shared" si="14"/>
        <v>8286.4800000000014</v>
      </c>
      <c r="F240" s="16">
        <f>+[1]pay!J$31</f>
        <v>690.54000000000008</v>
      </c>
      <c r="G240" s="16">
        <f>+[1]pay!K$31</f>
        <v>690.54000000000008</v>
      </c>
      <c r="H240" s="16">
        <f>+[1]pay!L$31</f>
        <v>690.54000000000008</v>
      </c>
      <c r="I240" s="16">
        <f>+[1]pay!M$31</f>
        <v>690.54000000000008</v>
      </c>
      <c r="J240" s="16">
        <f>+[1]pay!N$31</f>
        <v>690.54000000000008</v>
      </c>
      <c r="K240" s="16">
        <f>+[1]pay!O$31</f>
        <v>690.54000000000008</v>
      </c>
      <c r="L240" s="16">
        <f>+[1]pay!P$31</f>
        <v>690.54000000000008</v>
      </c>
      <c r="M240" s="16">
        <f>+[1]pay!Q$31</f>
        <v>690.54000000000008</v>
      </c>
      <c r="N240" s="16">
        <f>+[1]pay!R$31</f>
        <v>690.54000000000008</v>
      </c>
      <c r="O240" s="16">
        <f>+[1]pay!S$31</f>
        <v>690.54000000000008</v>
      </c>
      <c r="P240" s="16">
        <f>+[1]pay!T$31</f>
        <v>690.54000000000008</v>
      </c>
      <c r="Q240" s="16">
        <f>+[1]pay!U$31</f>
        <v>690.54000000000008</v>
      </c>
      <c r="R240" s="31"/>
    </row>
    <row r="241" spans="2:18" s="5" customFormat="1" hidden="1" x14ac:dyDescent="0.2">
      <c r="B241" s="3" t="e">
        <f>+#REF!</f>
        <v>#REF!</v>
      </c>
      <c r="C241" s="3" t="e">
        <f>+#REF!</f>
        <v>#REF!</v>
      </c>
      <c r="E241" s="16">
        <f t="shared" si="14"/>
        <v>0</v>
      </c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31"/>
    </row>
    <row r="242" spans="2:18" s="5" customFormat="1" hidden="1" x14ac:dyDescent="0.2">
      <c r="B242" s="3" t="e">
        <f>+#REF!</f>
        <v>#REF!</v>
      </c>
      <c r="C242" s="3" t="e">
        <f>+#REF!</f>
        <v>#REF!</v>
      </c>
      <c r="E242" s="16">
        <f t="shared" si="14"/>
        <v>0</v>
      </c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31"/>
    </row>
    <row r="243" spans="2:18" s="1" customFormat="1" hidden="1" x14ac:dyDescent="0.2">
      <c r="B243" s="3" t="e">
        <f>+#REF!</f>
        <v>#REF!</v>
      </c>
      <c r="C243" s="3" t="e">
        <f>+#REF!</f>
        <v>#REF!</v>
      </c>
      <c r="E243" s="16" t="s">
        <v>79</v>
      </c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22"/>
    </row>
    <row r="244" spans="2:18" s="1" customFormat="1" hidden="1" x14ac:dyDescent="0.2">
      <c r="B244" s="3" t="e">
        <f>+#REF!</f>
        <v>#REF!</v>
      </c>
      <c r="C244" s="3" t="e">
        <f>+#REF!</f>
        <v>#REF!</v>
      </c>
      <c r="E244" s="16">
        <f t="shared" ref="E244:E265" si="15">SUM(F244:Q244)</f>
        <v>0</v>
      </c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22"/>
    </row>
    <row r="245" spans="2:18" s="1" customFormat="1" hidden="1" x14ac:dyDescent="0.2">
      <c r="B245" s="3" t="e">
        <f>+#REF!</f>
        <v>#REF!</v>
      </c>
      <c r="C245" s="3" t="e">
        <f>+#REF!</f>
        <v>#REF!</v>
      </c>
      <c r="E245" s="16">
        <f t="shared" si="15"/>
        <v>0</v>
      </c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22"/>
    </row>
    <row r="246" spans="2:18" s="1" customFormat="1" hidden="1" x14ac:dyDescent="0.2">
      <c r="B246" s="3" t="e">
        <f>+#REF!</f>
        <v>#REF!</v>
      </c>
      <c r="C246" s="3" t="s">
        <v>97</v>
      </c>
      <c r="E246" s="16">
        <f t="shared" si="15"/>
        <v>0</v>
      </c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22"/>
    </row>
    <row r="247" spans="2:18" s="1" customFormat="1" hidden="1" x14ac:dyDescent="0.2">
      <c r="B247" s="3" t="e">
        <f>+#REF!</f>
        <v>#REF!</v>
      </c>
      <c r="C247" s="3" t="s">
        <v>96</v>
      </c>
      <c r="E247" s="16">
        <f t="shared" si="15"/>
        <v>0</v>
      </c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22"/>
    </row>
    <row r="248" spans="2:18" s="1" customFormat="1" hidden="1" x14ac:dyDescent="0.2">
      <c r="B248" s="3" t="e">
        <f>+#REF!</f>
        <v>#REF!</v>
      </c>
      <c r="C248" s="3" t="s">
        <v>98</v>
      </c>
      <c r="E248" s="16">
        <f t="shared" si="15"/>
        <v>0</v>
      </c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22"/>
    </row>
    <row r="249" spans="2:18" s="1" customFormat="1" hidden="1" x14ac:dyDescent="0.2">
      <c r="B249" s="3" t="e">
        <f>+#REF!</f>
        <v>#REF!</v>
      </c>
      <c r="C249" s="3" t="s">
        <v>99</v>
      </c>
      <c r="E249" s="16">
        <f t="shared" si="15"/>
        <v>0</v>
      </c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22"/>
    </row>
    <row r="250" spans="2:18" s="1" customFormat="1" hidden="1" x14ac:dyDescent="0.2">
      <c r="B250" s="3" t="e">
        <f>+#REF!</f>
        <v>#REF!</v>
      </c>
      <c r="C250" s="3" t="e">
        <f>+#REF!</f>
        <v>#REF!</v>
      </c>
      <c r="E250" s="16">
        <f t="shared" si="15"/>
        <v>0</v>
      </c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22"/>
    </row>
    <row r="251" spans="2:18" s="1" customFormat="1" hidden="1" x14ac:dyDescent="0.2">
      <c r="B251" s="3" t="e">
        <f>+#REF!</f>
        <v>#REF!</v>
      </c>
      <c r="C251" s="3" t="e">
        <f>+#REF!</f>
        <v>#REF!</v>
      </c>
      <c r="E251" s="16">
        <f t="shared" si="15"/>
        <v>0</v>
      </c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22"/>
    </row>
    <row r="252" spans="2:18" s="1" customFormat="1" hidden="1" x14ac:dyDescent="0.2">
      <c r="B252" s="3" t="e">
        <f>+#REF!</f>
        <v>#REF!</v>
      </c>
      <c r="C252" s="3" t="s">
        <v>30</v>
      </c>
      <c r="E252" s="16">
        <f t="shared" si="15"/>
        <v>0</v>
      </c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22"/>
    </row>
    <row r="253" spans="2:18" s="1" customFormat="1" hidden="1" x14ac:dyDescent="0.2">
      <c r="B253" s="3" t="e">
        <f>+#REF!</f>
        <v>#REF!</v>
      </c>
      <c r="C253" s="3" t="s">
        <v>106</v>
      </c>
      <c r="E253" s="16">
        <f t="shared" si="15"/>
        <v>0</v>
      </c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22"/>
    </row>
    <row r="254" spans="2:18" s="1" customFormat="1" hidden="1" x14ac:dyDescent="0.2">
      <c r="B254" s="3" t="e">
        <f>+#REF!</f>
        <v>#REF!</v>
      </c>
      <c r="C254" s="3" t="s">
        <v>30</v>
      </c>
      <c r="E254" s="16">
        <f t="shared" si="15"/>
        <v>0</v>
      </c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22"/>
    </row>
    <row r="255" spans="2:18" s="1" customFormat="1" hidden="1" x14ac:dyDescent="0.2">
      <c r="B255" s="3" t="e">
        <f>+#REF!</f>
        <v>#REF!</v>
      </c>
      <c r="C255" s="3" t="e">
        <f>+#REF!</f>
        <v>#REF!</v>
      </c>
      <c r="E255" s="16">
        <f t="shared" si="15"/>
        <v>0</v>
      </c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22"/>
    </row>
    <row r="256" spans="2:18" s="1" customFormat="1" hidden="1" x14ac:dyDescent="0.2">
      <c r="B256" s="3" t="e">
        <f>+#REF!</f>
        <v>#REF!</v>
      </c>
      <c r="C256" s="3" t="e">
        <f>+#REF!</f>
        <v>#REF!</v>
      </c>
      <c r="E256" s="16">
        <f t="shared" si="15"/>
        <v>0</v>
      </c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22"/>
    </row>
    <row r="257" spans="2:18" s="1" customFormat="1" x14ac:dyDescent="0.2">
      <c r="B257" s="3" t="e">
        <f>+#REF!</f>
        <v>#REF!</v>
      </c>
      <c r="C257" s="18" t="s">
        <v>212</v>
      </c>
      <c r="D257" s="1" t="e">
        <f>+#REF!</f>
        <v>#REF!</v>
      </c>
      <c r="E257" s="16">
        <f t="shared" si="15"/>
        <v>200</v>
      </c>
      <c r="F257" s="16">
        <v>10</v>
      </c>
      <c r="G257" s="16">
        <v>10</v>
      </c>
      <c r="H257" s="16">
        <v>10</v>
      </c>
      <c r="I257" s="16">
        <v>50</v>
      </c>
      <c r="J257" s="16">
        <v>10</v>
      </c>
      <c r="K257" s="16">
        <v>10</v>
      </c>
      <c r="L257" s="16">
        <v>10</v>
      </c>
      <c r="M257" s="16">
        <v>10</v>
      </c>
      <c r="N257" s="16">
        <v>50</v>
      </c>
      <c r="O257" s="16">
        <v>10</v>
      </c>
      <c r="P257" s="16">
        <v>10</v>
      </c>
      <c r="Q257" s="16">
        <v>10</v>
      </c>
      <c r="R257" s="22"/>
    </row>
    <row r="258" spans="2:18" s="1" customFormat="1" hidden="1" x14ac:dyDescent="0.2">
      <c r="B258" s="3" t="e">
        <f>+#REF!</f>
        <v>#REF!</v>
      </c>
      <c r="C258" s="3" t="s">
        <v>109</v>
      </c>
      <c r="E258" s="16">
        <f t="shared" si="15"/>
        <v>0</v>
      </c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22"/>
    </row>
    <row r="259" spans="2:18" s="1" customFormat="1" x14ac:dyDescent="0.2">
      <c r="B259" s="3" t="e">
        <f>+#REF!</f>
        <v>#REF!</v>
      </c>
      <c r="C259" s="18" t="s">
        <v>213</v>
      </c>
      <c r="D259" s="1" t="e">
        <f>+#REF!</f>
        <v>#REF!</v>
      </c>
      <c r="E259" s="16">
        <f t="shared" si="15"/>
        <v>337.92062971466061</v>
      </c>
      <c r="F259" s="16">
        <f>SUM(F260:F262)</f>
        <v>28.160052476221715</v>
      </c>
      <c r="G259" s="16">
        <f t="shared" ref="G259:Q259" si="16">SUM(G260:G262)</f>
        <v>28.160052476221715</v>
      </c>
      <c r="H259" s="16">
        <f t="shared" si="16"/>
        <v>28.160052476221715</v>
      </c>
      <c r="I259" s="16">
        <f t="shared" si="16"/>
        <v>28.160052476221715</v>
      </c>
      <c r="J259" s="16">
        <f t="shared" si="16"/>
        <v>28.160052476221715</v>
      </c>
      <c r="K259" s="16">
        <f t="shared" si="16"/>
        <v>28.160052476221715</v>
      </c>
      <c r="L259" s="16">
        <f t="shared" si="16"/>
        <v>28.160052476221715</v>
      </c>
      <c r="M259" s="16">
        <f t="shared" si="16"/>
        <v>28.160052476221715</v>
      </c>
      <c r="N259" s="16">
        <f t="shared" si="16"/>
        <v>28.160052476221715</v>
      </c>
      <c r="O259" s="16">
        <f t="shared" si="16"/>
        <v>28.160052476221715</v>
      </c>
      <c r="P259" s="16">
        <f t="shared" si="16"/>
        <v>28.160052476221715</v>
      </c>
      <c r="Q259" s="16">
        <f t="shared" si="16"/>
        <v>28.160052476221715</v>
      </c>
      <c r="R259" s="22"/>
    </row>
    <row r="260" spans="2:18" s="1" customFormat="1" hidden="1" x14ac:dyDescent="0.2">
      <c r="B260" s="3" t="e">
        <f>+#REF!</f>
        <v>#REF!</v>
      </c>
      <c r="C260" s="3" t="e">
        <f>+#REF!</f>
        <v>#REF!</v>
      </c>
      <c r="E260" s="16"/>
      <c r="F260" s="16">
        <f>+'Telephone Allocation'!$G$4</f>
        <v>28.160052476221715</v>
      </c>
      <c r="G260" s="16">
        <f>+'Telephone Allocation'!$G$4</f>
        <v>28.160052476221715</v>
      </c>
      <c r="H260" s="16">
        <f>+'Telephone Allocation'!$G$4</f>
        <v>28.160052476221715</v>
      </c>
      <c r="I260" s="16">
        <f>+'Telephone Allocation'!$G$4</f>
        <v>28.160052476221715</v>
      </c>
      <c r="J260" s="16">
        <f>+'Telephone Allocation'!$G$4</f>
        <v>28.160052476221715</v>
      </c>
      <c r="K260" s="16">
        <f>+'Telephone Allocation'!$G$4</f>
        <v>28.160052476221715</v>
      </c>
      <c r="L260" s="16">
        <f>+'Telephone Allocation'!$G$4</f>
        <v>28.160052476221715</v>
      </c>
      <c r="M260" s="16">
        <f>+'Telephone Allocation'!$G$4</f>
        <v>28.160052476221715</v>
      </c>
      <c r="N260" s="16">
        <f>+'Telephone Allocation'!$G$4</f>
        <v>28.160052476221715</v>
      </c>
      <c r="O260" s="16">
        <f>+'Telephone Allocation'!$G$4</f>
        <v>28.160052476221715</v>
      </c>
      <c r="P260" s="16">
        <f>+'Telephone Allocation'!$G$4</f>
        <v>28.160052476221715</v>
      </c>
      <c r="Q260" s="16">
        <f>+'Telephone Allocation'!$G$4</f>
        <v>28.160052476221715</v>
      </c>
      <c r="R260" s="22"/>
    </row>
    <row r="261" spans="2:18" s="1" customFormat="1" hidden="1" x14ac:dyDescent="0.2">
      <c r="B261" s="3" t="e">
        <f>+#REF!</f>
        <v>#REF!</v>
      </c>
      <c r="C261" s="3" t="e">
        <f>+#REF!</f>
        <v>#REF!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22"/>
    </row>
    <row r="262" spans="2:18" s="1" customFormat="1" hidden="1" x14ac:dyDescent="0.2">
      <c r="B262" s="3" t="e">
        <f>+#REF!</f>
        <v>#REF!</v>
      </c>
      <c r="C262" s="3" t="e">
        <f>+#REF!</f>
        <v>#REF!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22"/>
    </row>
    <row r="263" spans="2:18" s="1" customFormat="1" hidden="1" x14ac:dyDescent="0.2">
      <c r="B263" s="3" t="e">
        <f>+#REF!</f>
        <v>#REF!</v>
      </c>
      <c r="C263" s="3" t="e">
        <f>+#REF!</f>
        <v>#REF!</v>
      </c>
      <c r="E263" s="16">
        <f t="shared" si="15"/>
        <v>0</v>
      </c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22"/>
    </row>
    <row r="264" spans="2:18" s="1" customFormat="1" x14ac:dyDescent="0.2">
      <c r="B264" s="3" t="e">
        <f>+#REF!</f>
        <v>#REF!</v>
      </c>
      <c r="C264" s="18" t="s">
        <v>214</v>
      </c>
      <c r="D264" s="1" t="e">
        <f>+#REF!</f>
        <v>#REF!</v>
      </c>
      <c r="E264" s="16">
        <f t="shared" si="15"/>
        <v>45739.6</v>
      </c>
      <c r="F264" s="16"/>
      <c r="G264" s="16"/>
      <c r="H264" s="16"/>
      <c r="I264" s="16"/>
      <c r="J264" s="16">
        <v>10500</v>
      </c>
      <c r="K264" s="16"/>
      <c r="L264" s="16"/>
      <c r="M264" s="16"/>
      <c r="N264" s="16"/>
      <c r="O264" s="16">
        <f>22664+3000+8475.6-11000-500</f>
        <v>22639.599999999999</v>
      </c>
      <c r="P264" s="16"/>
      <c r="Q264" s="16">
        <v>12600</v>
      </c>
      <c r="R264" s="22"/>
    </row>
    <row r="265" spans="2:18" x14ac:dyDescent="0.2">
      <c r="C265" s="21" t="s">
        <v>216</v>
      </c>
      <c r="D265" t="e">
        <f>+#REF!</f>
        <v>#REF!</v>
      </c>
      <c r="E265" s="16" t="e">
        <f t="shared" si="15"/>
        <v>#REF!</v>
      </c>
      <c r="F265" s="9" t="e">
        <f>-#REF!</f>
        <v>#REF!</v>
      </c>
      <c r="G265" s="9" t="e">
        <f>-#REF!</f>
        <v>#REF!</v>
      </c>
      <c r="H265" s="9" t="e">
        <f>-#REF!</f>
        <v>#REF!</v>
      </c>
      <c r="I265" s="9" t="e">
        <f>-#REF!</f>
        <v>#REF!</v>
      </c>
      <c r="J265" s="9" t="e">
        <f>-#REF!</f>
        <v>#REF!</v>
      </c>
      <c r="K265" s="9" t="e">
        <f>-#REF!</f>
        <v>#REF!</v>
      </c>
      <c r="L265" s="9" t="e">
        <f>-#REF!</f>
        <v>#REF!</v>
      </c>
      <c r="M265" s="9" t="e">
        <f>-#REF!</f>
        <v>#REF!</v>
      </c>
      <c r="N265" s="9" t="e">
        <f>-#REF!</f>
        <v>#REF!</v>
      </c>
      <c r="O265" s="9" t="e">
        <f>-#REF!</f>
        <v>#REF!</v>
      </c>
      <c r="P265" s="9" t="e">
        <f>-#REF!</f>
        <v>#REF!</v>
      </c>
      <c r="Q265" s="9" t="e">
        <f>-#REF!</f>
        <v>#REF!</v>
      </c>
    </row>
    <row r="266" spans="2:18" x14ac:dyDescent="0.2">
      <c r="C266" s="21" t="s">
        <v>215</v>
      </c>
      <c r="D266" t="e">
        <f>+#REF!</f>
        <v>#REF!</v>
      </c>
      <c r="E266" s="9" t="e">
        <f>+#REF!</f>
        <v>#REF!</v>
      </c>
      <c r="F266" s="9" t="e">
        <f>+#REF!</f>
        <v>#REF!</v>
      </c>
      <c r="G266" s="9" t="e">
        <f>+#REF!</f>
        <v>#REF!</v>
      </c>
      <c r="H266" s="9" t="e">
        <f>+#REF!</f>
        <v>#REF!</v>
      </c>
      <c r="I266" s="9" t="e">
        <f>+#REF!</f>
        <v>#REF!</v>
      </c>
      <c r="J266" s="9" t="e">
        <f>+#REF!</f>
        <v>#REF!</v>
      </c>
      <c r="K266" s="9" t="e">
        <f>+#REF!</f>
        <v>#REF!</v>
      </c>
      <c r="L266" s="9" t="e">
        <f>+#REF!</f>
        <v>#REF!</v>
      </c>
      <c r="M266" s="9" t="e">
        <f>+#REF!</f>
        <v>#REF!</v>
      </c>
      <c r="N266" s="9" t="e">
        <f>+#REF!</f>
        <v>#REF!</v>
      </c>
      <c r="O266" s="9" t="e">
        <f>+#REF!</f>
        <v>#REF!</v>
      </c>
      <c r="P266" s="9" t="e">
        <f>+#REF!</f>
        <v>#REF!</v>
      </c>
      <c r="Q266" s="9" t="e">
        <f>+#REF!</f>
        <v>#REF!</v>
      </c>
    </row>
    <row r="267" spans="2:18" x14ac:dyDescent="0.2">
      <c r="C267" s="21" t="s">
        <v>217</v>
      </c>
      <c r="D267" t="e">
        <f>+#REF!</f>
        <v>#REF!</v>
      </c>
      <c r="E267" s="9" t="e">
        <f>+#REF!</f>
        <v>#REF!</v>
      </c>
      <c r="F267" s="9" t="e">
        <f>+#REF!</f>
        <v>#REF!</v>
      </c>
      <c r="G267" s="9" t="e">
        <f>+#REF!</f>
        <v>#REF!</v>
      </c>
      <c r="H267" s="9" t="e">
        <f>+#REF!</f>
        <v>#REF!</v>
      </c>
      <c r="I267" s="9" t="e">
        <f>+#REF!</f>
        <v>#REF!</v>
      </c>
      <c r="J267" s="9" t="e">
        <f>+#REF!</f>
        <v>#REF!</v>
      </c>
      <c r="K267" s="9" t="e">
        <f>+#REF!</f>
        <v>#REF!</v>
      </c>
      <c r="L267" s="9" t="e">
        <f>+#REF!</f>
        <v>#REF!</v>
      </c>
      <c r="M267" s="9" t="e">
        <f>+#REF!</f>
        <v>#REF!</v>
      </c>
      <c r="N267" s="9" t="e">
        <f>+#REF!</f>
        <v>#REF!</v>
      </c>
      <c r="O267" s="9" t="e">
        <f>+#REF!</f>
        <v>#REF!</v>
      </c>
      <c r="P267" s="9" t="e">
        <f>+#REF!</f>
        <v>#REF!</v>
      </c>
      <c r="Q267" s="9" t="e">
        <f>+#REF!</f>
        <v>#REF!</v>
      </c>
    </row>
    <row r="268" spans="2:18" x14ac:dyDescent="0.2">
      <c r="C268" s="21" t="s">
        <v>218</v>
      </c>
      <c r="D268" t="e">
        <f>+#REF!</f>
        <v>#REF!</v>
      </c>
      <c r="E268" s="9" t="e">
        <f>+#REF!</f>
        <v>#REF!</v>
      </c>
      <c r="F268" s="9" t="e">
        <f>+#REF!</f>
        <v>#REF!</v>
      </c>
      <c r="G268" s="9" t="e">
        <f>+#REF!</f>
        <v>#REF!</v>
      </c>
      <c r="H268" s="9" t="e">
        <f>+#REF!</f>
        <v>#REF!</v>
      </c>
      <c r="I268" s="9" t="e">
        <f>+#REF!</f>
        <v>#REF!</v>
      </c>
      <c r="J268" s="9" t="e">
        <f>+#REF!</f>
        <v>#REF!</v>
      </c>
      <c r="K268" s="9" t="e">
        <f>+#REF!</f>
        <v>#REF!</v>
      </c>
      <c r="L268" s="9" t="e">
        <f>+#REF!</f>
        <v>#REF!</v>
      </c>
      <c r="M268" s="9" t="e">
        <f>+#REF!</f>
        <v>#REF!</v>
      </c>
      <c r="N268" s="9" t="e">
        <f>+#REF!</f>
        <v>#REF!</v>
      </c>
      <c r="O268" s="9" t="e">
        <f>+#REF!</f>
        <v>#REF!</v>
      </c>
      <c r="P268" s="9" t="e">
        <f>+#REF!</f>
        <v>#REF!</v>
      </c>
      <c r="Q268" s="9" t="e">
        <f>+#REF!</f>
        <v>#REF!</v>
      </c>
    </row>
    <row r="269" spans="2:18" x14ac:dyDescent="0.2">
      <c r="C269" s="21" t="s">
        <v>219</v>
      </c>
      <c r="D269" t="e">
        <f>+#REF!</f>
        <v>#REF!</v>
      </c>
      <c r="E269" s="9" t="e">
        <f>+#REF!</f>
        <v>#REF!</v>
      </c>
      <c r="F269" s="9" t="e">
        <f>+#REF!</f>
        <v>#REF!</v>
      </c>
      <c r="G269" s="9" t="e">
        <f>+#REF!</f>
        <v>#REF!</v>
      </c>
      <c r="H269" s="9" t="e">
        <f>+#REF!</f>
        <v>#REF!</v>
      </c>
      <c r="I269" s="9" t="e">
        <f>+#REF!</f>
        <v>#REF!</v>
      </c>
      <c r="J269" s="9" t="e">
        <f>+#REF!</f>
        <v>#REF!</v>
      </c>
      <c r="K269" s="9" t="e">
        <f>+#REF!</f>
        <v>#REF!</v>
      </c>
      <c r="L269" s="9" t="e">
        <f>+#REF!</f>
        <v>#REF!</v>
      </c>
      <c r="M269" s="9" t="e">
        <f>+#REF!</f>
        <v>#REF!</v>
      </c>
      <c r="N269" s="9" t="e">
        <f>+#REF!</f>
        <v>#REF!</v>
      </c>
      <c r="O269" s="9" t="e">
        <f>+#REF!</f>
        <v>#REF!</v>
      </c>
      <c r="P269" s="9" t="e">
        <f>+#REF!</f>
        <v>#REF!</v>
      </c>
      <c r="Q269" s="9" t="e">
        <f>+#REF!</f>
        <v>#REF!</v>
      </c>
    </row>
    <row r="270" spans="2:18" x14ac:dyDescent="0.2">
      <c r="C270" s="21" t="s">
        <v>220</v>
      </c>
      <c r="D270" t="e">
        <f>+#REF!</f>
        <v>#REF!</v>
      </c>
      <c r="E270" s="9" t="e">
        <f>+#REF!</f>
        <v>#REF!</v>
      </c>
      <c r="F270" s="9" t="e">
        <f>+#REF!</f>
        <v>#REF!</v>
      </c>
      <c r="G270" s="9" t="e">
        <f>+#REF!</f>
        <v>#REF!</v>
      </c>
      <c r="H270" s="9" t="e">
        <f>+#REF!</f>
        <v>#REF!</v>
      </c>
      <c r="I270" s="9" t="e">
        <f>+#REF!</f>
        <v>#REF!</v>
      </c>
      <c r="J270" s="9" t="e">
        <f>+#REF!</f>
        <v>#REF!</v>
      </c>
      <c r="K270" s="9" t="e">
        <f>+#REF!</f>
        <v>#REF!</v>
      </c>
      <c r="L270" s="9" t="e">
        <f>+#REF!</f>
        <v>#REF!</v>
      </c>
      <c r="M270" s="9" t="e">
        <f>+#REF!</f>
        <v>#REF!</v>
      </c>
      <c r="N270" s="9" t="e">
        <f>+#REF!</f>
        <v>#REF!</v>
      </c>
      <c r="O270" s="9" t="e">
        <f>+#REF!</f>
        <v>#REF!</v>
      </c>
      <c r="P270" s="9" t="e">
        <f>+#REF!</f>
        <v>#REF!</v>
      </c>
      <c r="Q270" s="9" t="e">
        <f>+#REF!</f>
        <v>#REF!</v>
      </c>
    </row>
    <row r="271" spans="2:18" x14ac:dyDescent="0.2">
      <c r="C271" s="21" t="s">
        <v>221</v>
      </c>
      <c r="D271" t="e">
        <f>+#REF!</f>
        <v>#REF!</v>
      </c>
      <c r="E271" s="9" t="e">
        <f>+#REF!</f>
        <v>#REF!</v>
      </c>
      <c r="F271" s="9" t="e">
        <f>+#REF!</f>
        <v>#REF!</v>
      </c>
      <c r="G271" s="9" t="e">
        <f>+#REF!</f>
        <v>#REF!</v>
      </c>
      <c r="H271" s="9" t="e">
        <f>+#REF!</f>
        <v>#REF!</v>
      </c>
      <c r="I271" s="9" t="e">
        <f>+#REF!</f>
        <v>#REF!</v>
      </c>
      <c r="J271" s="9" t="e">
        <f>+#REF!</f>
        <v>#REF!</v>
      </c>
      <c r="K271" s="9" t="e">
        <f>+#REF!</f>
        <v>#REF!</v>
      </c>
      <c r="L271" s="9" t="e">
        <f>+#REF!</f>
        <v>#REF!</v>
      </c>
      <c r="M271" s="9" t="e">
        <f>+#REF!</f>
        <v>#REF!</v>
      </c>
      <c r="N271" s="9" t="e">
        <f>+#REF!</f>
        <v>#REF!</v>
      </c>
      <c r="O271" s="9" t="e">
        <f>+#REF!</f>
        <v>#REF!</v>
      </c>
      <c r="P271" s="9" t="e">
        <f>+#REF!</f>
        <v>#REF!</v>
      </c>
      <c r="Q271" s="9" t="e">
        <f>+#REF!</f>
        <v>#REF!</v>
      </c>
    </row>
    <row r="272" spans="2:18" x14ac:dyDescent="0.2">
      <c r="C272" s="21" t="s">
        <v>222</v>
      </c>
      <c r="D272" t="e">
        <f>+#REF!</f>
        <v>#REF!</v>
      </c>
      <c r="E272" s="9" t="e">
        <f>+#REF!</f>
        <v>#REF!</v>
      </c>
      <c r="F272" s="9" t="e">
        <f>+#REF!</f>
        <v>#REF!</v>
      </c>
      <c r="G272" s="9" t="e">
        <f>+#REF!</f>
        <v>#REF!</v>
      </c>
      <c r="H272" s="9" t="e">
        <f>+#REF!</f>
        <v>#REF!</v>
      </c>
      <c r="I272" s="9" t="e">
        <f>+#REF!</f>
        <v>#REF!</v>
      </c>
      <c r="J272" s="9" t="e">
        <f>+#REF!</f>
        <v>#REF!</v>
      </c>
      <c r="K272" s="9" t="e">
        <f>+#REF!</f>
        <v>#REF!</v>
      </c>
      <c r="L272" s="9" t="e">
        <f>+#REF!</f>
        <v>#REF!</v>
      </c>
      <c r="M272" s="9" t="e">
        <f>+#REF!</f>
        <v>#REF!</v>
      </c>
      <c r="N272" s="9" t="e">
        <f>+#REF!</f>
        <v>#REF!</v>
      </c>
      <c r="O272" s="9" t="e">
        <f>+#REF!</f>
        <v>#REF!</v>
      </c>
      <c r="P272" s="9" t="e">
        <f>+#REF!</f>
        <v>#REF!</v>
      </c>
      <c r="Q272" s="9" t="e">
        <f>+#REF!</f>
        <v>#REF!</v>
      </c>
    </row>
    <row r="273" spans="3:17" x14ac:dyDescent="0.2">
      <c r="C273" s="21" t="s">
        <v>223</v>
      </c>
      <c r="D273" t="e">
        <f>+#REF!</f>
        <v>#REF!</v>
      </c>
      <c r="E273" s="9" t="e">
        <f>+#REF!</f>
        <v>#REF!</v>
      </c>
      <c r="F273" s="9" t="e">
        <f>+#REF!</f>
        <v>#REF!</v>
      </c>
      <c r="G273" s="9" t="e">
        <f>+#REF!</f>
        <v>#REF!</v>
      </c>
      <c r="H273" s="9" t="e">
        <f>+#REF!</f>
        <v>#REF!</v>
      </c>
      <c r="I273" s="9" t="e">
        <f>+#REF!</f>
        <v>#REF!</v>
      </c>
      <c r="J273" s="9" t="e">
        <f>+#REF!</f>
        <v>#REF!</v>
      </c>
      <c r="K273" s="9" t="e">
        <f>+#REF!</f>
        <v>#REF!</v>
      </c>
      <c r="L273" s="9" t="e">
        <f>+#REF!</f>
        <v>#REF!</v>
      </c>
      <c r="M273" s="9" t="e">
        <f>+#REF!</f>
        <v>#REF!</v>
      </c>
      <c r="N273" s="9" t="e">
        <f>+#REF!</f>
        <v>#REF!</v>
      </c>
      <c r="O273" s="9" t="e">
        <f>+#REF!</f>
        <v>#REF!</v>
      </c>
      <c r="P273" s="9" t="e">
        <f>+#REF!</f>
        <v>#REF!</v>
      </c>
      <c r="Q273" s="9" t="e">
        <f>+#REF!</f>
        <v>#REF!</v>
      </c>
    </row>
    <row r="274" spans="3:17" x14ac:dyDescent="0.2">
      <c r="D274" t="e">
        <f>+#REF!</f>
        <v>#REF!</v>
      </c>
      <c r="E274" s="9" t="e">
        <f>+#REF!</f>
        <v>#REF!</v>
      </c>
      <c r="F274" s="9" t="e">
        <f>+#REF!</f>
        <v>#REF!</v>
      </c>
      <c r="G274" s="9" t="e">
        <f>+#REF!</f>
        <v>#REF!</v>
      </c>
      <c r="H274" s="9" t="e">
        <f>+#REF!</f>
        <v>#REF!</v>
      </c>
      <c r="I274" s="9" t="e">
        <f>+#REF!</f>
        <v>#REF!</v>
      </c>
      <c r="J274" s="9" t="e">
        <f>+#REF!</f>
        <v>#REF!</v>
      </c>
      <c r="K274" s="9" t="e">
        <f>+#REF!</f>
        <v>#REF!</v>
      </c>
      <c r="L274" s="9" t="e">
        <f>+#REF!</f>
        <v>#REF!</v>
      </c>
      <c r="M274" s="9" t="e">
        <f>+#REF!</f>
        <v>#REF!</v>
      </c>
      <c r="N274" s="9" t="e">
        <f>+#REF!</f>
        <v>#REF!</v>
      </c>
      <c r="O274" s="9" t="e">
        <f>+#REF!</f>
        <v>#REF!</v>
      </c>
      <c r="P274" s="9" t="e">
        <f>+#REF!</f>
        <v>#REF!</v>
      </c>
      <c r="Q274" s="9" t="e">
        <f>+#REF!</f>
        <v>#REF!</v>
      </c>
    </row>
    <row r="275" spans="3:17" x14ac:dyDescent="0.2">
      <c r="D275" t="e">
        <f>+#REF!</f>
        <v>#REF!</v>
      </c>
      <c r="E275" s="9" t="e">
        <f>+#REF!</f>
        <v>#REF!</v>
      </c>
      <c r="F275" s="9" t="e">
        <f>+#REF!</f>
        <v>#REF!</v>
      </c>
      <c r="G275" s="9" t="e">
        <f>+#REF!</f>
        <v>#REF!</v>
      </c>
      <c r="H275" s="9" t="e">
        <f>+#REF!</f>
        <v>#REF!</v>
      </c>
      <c r="I275" s="9" t="e">
        <f>+#REF!</f>
        <v>#REF!</v>
      </c>
      <c r="J275" s="9" t="e">
        <f>+#REF!</f>
        <v>#REF!</v>
      </c>
      <c r="K275" s="9" t="e">
        <f>+#REF!</f>
        <v>#REF!</v>
      </c>
      <c r="L275" s="9" t="e">
        <f>+#REF!</f>
        <v>#REF!</v>
      </c>
      <c r="M275" s="9" t="e">
        <f>+#REF!</f>
        <v>#REF!</v>
      </c>
      <c r="N275" s="9" t="e">
        <f>+#REF!</f>
        <v>#REF!</v>
      </c>
      <c r="O275" s="9" t="e">
        <f>+#REF!</f>
        <v>#REF!</v>
      </c>
      <c r="P275" s="9" t="e">
        <f>+#REF!</f>
        <v>#REF!</v>
      </c>
      <c r="Q275" s="9" t="e">
        <f>+#REF!</f>
        <v>#REF!</v>
      </c>
    </row>
    <row r="276" spans="3:17" x14ac:dyDescent="0.2">
      <c r="C276" s="21" t="s">
        <v>224</v>
      </c>
      <c r="D276" s="9" t="e">
        <f>+#REF!</f>
        <v>#REF!</v>
      </c>
      <c r="E276" s="9" t="e">
        <f>-#REF!</f>
        <v>#REF!</v>
      </c>
      <c r="F276" s="9" t="e">
        <f>-#REF!</f>
        <v>#REF!</v>
      </c>
      <c r="G276" s="9" t="e">
        <f>-#REF!</f>
        <v>#REF!</v>
      </c>
      <c r="H276" s="9" t="e">
        <f>-#REF!</f>
        <v>#REF!</v>
      </c>
      <c r="I276" s="9" t="e">
        <f>-#REF!</f>
        <v>#REF!</v>
      </c>
      <c r="J276" s="9" t="e">
        <f>-#REF!</f>
        <v>#REF!</v>
      </c>
      <c r="K276" s="9" t="e">
        <f>-#REF!</f>
        <v>#REF!</v>
      </c>
      <c r="L276" s="9" t="e">
        <f>-#REF!</f>
        <v>#REF!</v>
      </c>
      <c r="M276" s="9" t="e">
        <f>-#REF!</f>
        <v>#REF!</v>
      </c>
      <c r="N276" s="9" t="e">
        <f>-#REF!</f>
        <v>#REF!</v>
      </c>
      <c r="O276" s="9" t="e">
        <f>-#REF!</f>
        <v>#REF!</v>
      </c>
      <c r="P276" s="9" t="e">
        <f>-#REF!</f>
        <v>#REF!</v>
      </c>
      <c r="Q276" s="9" t="e">
        <f>-#REF!</f>
        <v>#REF!</v>
      </c>
    </row>
    <row r="277" spans="3:17" x14ac:dyDescent="0.2">
      <c r="C277" s="21" t="s">
        <v>225</v>
      </c>
      <c r="D277" t="e">
        <f>+#REF!</f>
        <v>#REF!</v>
      </c>
      <c r="E277" t="e">
        <f>+#REF!</f>
        <v>#REF!</v>
      </c>
      <c r="F277" t="e">
        <f>+#REF!</f>
        <v>#REF!</v>
      </c>
      <c r="G277" t="e">
        <f>+#REF!</f>
        <v>#REF!</v>
      </c>
      <c r="H277" t="e">
        <f>+#REF!</f>
        <v>#REF!</v>
      </c>
      <c r="I277" t="e">
        <f>+#REF!</f>
        <v>#REF!</v>
      </c>
      <c r="J277" t="e">
        <f>+#REF!</f>
        <v>#REF!</v>
      </c>
      <c r="K277" t="e">
        <f>+#REF!</f>
        <v>#REF!</v>
      </c>
      <c r="L277" t="e">
        <f>+#REF!</f>
        <v>#REF!</v>
      </c>
      <c r="M277" t="e">
        <f>+#REF!</f>
        <v>#REF!</v>
      </c>
      <c r="N277" t="e">
        <f>+#REF!</f>
        <v>#REF!</v>
      </c>
      <c r="O277" t="e">
        <f>+#REF!</f>
        <v>#REF!</v>
      </c>
      <c r="P277" t="e">
        <f>+#REF!</f>
        <v>#REF!</v>
      </c>
      <c r="Q277" t="e">
        <f>+#REF!</f>
        <v>#REF!</v>
      </c>
    </row>
    <row r="278" spans="3:17" x14ac:dyDescent="0.2">
      <c r="C278" s="21" t="s">
        <v>226</v>
      </c>
      <c r="D278" t="e">
        <f>+#REF!</f>
        <v>#REF!</v>
      </c>
      <c r="E278" s="2" t="e">
        <f>+#REF!</f>
        <v>#REF!</v>
      </c>
      <c r="F278" s="2" t="e">
        <f>+#REF!</f>
        <v>#REF!</v>
      </c>
      <c r="G278" s="2" t="e">
        <f>+#REF!</f>
        <v>#REF!</v>
      </c>
      <c r="H278" s="2" t="e">
        <f>+#REF!</f>
        <v>#REF!</v>
      </c>
      <c r="I278" s="2" t="e">
        <f>+#REF!</f>
        <v>#REF!</v>
      </c>
      <c r="J278" s="2" t="e">
        <f>+#REF!</f>
        <v>#REF!</v>
      </c>
      <c r="K278" s="2" t="e">
        <f>+#REF!</f>
        <v>#REF!</v>
      </c>
      <c r="L278" s="2" t="e">
        <f>+#REF!</f>
        <v>#REF!</v>
      </c>
      <c r="M278" s="2" t="e">
        <f>+#REF!</f>
        <v>#REF!</v>
      </c>
      <c r="N278" s="2" t="e">
        <f>+#REF!</f>
        <v>#REF!</v>
      </c>
      <c r="O278" s="2" t="e">
        <f>+#REF!</f>
        <v>#REF!</v>
      </c>
      <c r="P278" s="2" t="e">
        <f>+#REF!</f>
        <v>#REF!</v>
      </c>
      <c r="Q278" s="2" t="e">
        <f>+#REF!</f>
        <v>#REF!</v>
      </c>
    </row>
    <row r="279" spans="3:17" x14ac:dyDescent="0.2">
      <c r="C279" s="21" t="s">
        <v>227</v>
      </c>
      <c r="D279" t="e">
        <f>+#REF!</f>
        <v>#REF!</v>
      </c>
      <c r="E279" s="9" t="e">
        <f>+#REF!</f>
        <v>#REF!</v>
      </c>
      <c r="F279" s="9" t="e">
        <f>+#REF!</f>
        <v>#REF!</v>
      </c>
      <c r="G279" s="9" t="e">
        <f>+#REF!</f>
        <v>#REF!</v>
      </c>
      <c r="H279" s="9" t="e">
        <f>+#REF!</f>
        <v>#REF!</v>
      </c>
      <c r="I279" s="9" t="e">
        <f>+#REF!</f>
        <v>#REF!</v>
      </c>
      <c r="J279" s="9" t="e">
        <f>+#REF!</f>
        <v>#REF!</v>
      </c>
      <c r="K279" s="9" t="e">
        <f>+#REF!</f>
        <v>#REF!</v>
      </c>
      <c r="L279" s="9" t="e">
        <f>+#REF!</f>
        <v>#REF!</v>
      </c>
      <c r="M279" s="9" t="e">
        <f>+#REF!</f>
        <v>#REF!</v>
      </c>
      <c r="N279" s="9" t="e">
        <f>+#REF!</f>
        <v>#REF!</v>
      </c>
      <c r="O279" s="9" t="e">
        <f>+#REF!</f>
        <v>#REF!</v>
      </c>
      <c r="P279" s="9" t="e">
        <f>+#REF!</f>
        <v>#REF!</v>
      </c>
      <c r="Q279" s="9" t="e">
        <f>+#REF!</f>
        <v>#REF!</v>
      </c>
    </row>
    <row r="280" spans="3:17" x14ac:dyDescent="0.2">
      <c r="C280" s="21" t="s">
        <v>228</v>
      </c>
      <c r="D280" t="e">
        <f>+#REF!</f>
        <v>#REF!</v>
      </c>
      <c r="E280" s="9" t="e">
        <f>+#REF!</f>
        <v>#REF!</v>
      </c>
      <c r="F280" s="9" t="e">
        <f>+#REF!</f>
        <v>#REF!</v>
      </c>
      <c r="G280" s="9" t="e">
        <f>+#REF!</f>
        <v>#REF!</v>
      </c>
      <c r="H280" s="9" t="e">
        <f>+#REF!</f>
        <v>#REF!</v>
      </c>
      <c r="I280" s="9" t="e">
        <f>+#REF!</f>
        <v>#REF!</v>
      </c>
      <c r="J280" s="9" t="e">
        <f>+#REF!</f>
        <v>#REF!</v>
      </c>
      <c r="K280" s="9" t="e">
        <f>+#REF!</f>
        <v>#REF!</v>
      </c>
      <c r="L280" s="9" t="e">
        <f>+#REF!</f>
        <v>#REF!</v>
      </c>
      <c r="M280" s="9" t="e">
        <f>+#REF!</f>
        <v>#REF!</v>
      </c>
      <c r="N280" s="9" t="e">
        <f>+#REF!</f>
        <v>#REF!</v>
      </c>
      <c r="O280" s="9" t="e">
        <f>+#REF!</f>
        <v>#REF!</v>
      </c>
      <c r="P280" s="9" t="e">
        <f>+#REF!</f>
        <v>#REF!</v>
      </c>
      <c r="Q280" s="9" t="e">
        <f>+#REF!</f>
        <v>#REF!</v>
      </c>
    </row>
    <row r="281" spans="3:17" x14ac:dyDescent="0.2">
      <c r="C281" s="21" t="s">
        <v>229</v>
      </c>
      <c r="D281" t="e">
        <f>+#REF!</f>
        <v>#REF!</v>
      </c>
      <c r="E281" s="9" t="e">
        <f>+#REF!</f>
        <v>#REF!</v>
      </c>
      <c r="F281" s="9" t="e">
        <f>+#REF!</f>
        <v>#REF!</v>
      </c>
      <c r="G281" s="9" t="e">
        <f>+#REF!</f>
        <v>#REF!</v>
      </c>
      <c r="H281" s="9" t="e">
        <f>+#REF!</f>
        <v>#REF!</v>
      </c>
      <c r="I281" s="9" t="e">
        <f>+#REF!</f>
        <v>#REF!</v>
      </c>
      <c r="J281" s="9" t="e">
        <f>+#REF!</f>
        <v>#REF!</v>
      </c>
      <c r="K281" s="9" t="e">
        <f>+#REF!</f>
        <v>#REF!</v>
      </c>
      <c r="L281" s="9" t="e">
        <f>+#REF!</f>
        <v>#REF!</v>
      </c>
      <c r="M281" s="9" t="e">
        <f>+#REF!</f>
        <v>#REF!</v>
      </c>
      <c r="N281" s="9" t="e">
        <f>+#REF!</f>
        <v>#REF!</v>
      </c>
      <c r="O281" s="9" t="e">
        <f>+#REF!</f>
        <v>#REF!</v>
      </c>
      <c r="P281" s="9" t="e">
        <f>+#REF!</f>
        <v>#REF!</v>
      </c>
      <c r="Q281" s="9" t="e">
        <f>+#REF!</f>
        <v>#REF!</v>
      </c>
    </row>
    <row r="282" spans="3:17" x14ac:dyDescent="0.2">
      <c r="C282" s="21" t="s">
        <v>230</v>
      </c>
      <c r="D282" t="e">
        <f>+#REF!</f>
        <v>#REF!</v>
      </c>
      <c r="E282" s="9" t="e">
        <f>+#REF!</f>
        <v>#REF!</v>
      </c>
      <c r="F282" s="9" t="e">
        <f>+#REF!</f>
        <v>#REF!</v>
      </c>
      <c r="G282" s="9" t="e">
        <f>+#REF!</f>
        <v>#REF!</v>
      </c>
      <c r="H282" s="9" t="e">
        <f>+#REF!</f>
        <v>#REF!</v>
      </c>
      <c r="I282" s="9" t="e">
        <f>+#REF!</f>
        <v>#REF!</v>
      </c>
      <c r="J282" s="9" t="e">
        <f>+#REF!</f>
        <v>#REF!</v>
      </c>
      <c r="K282" s="9" t="e">
        <f>+#REF!</f>
        <v>#REF!</v>
      </c>
      <c r="L282" s="9" t="e">
        <f>+#REF!</f>
        <v>#REF!</v>
      </c>
      <c r="M282" s="9" t="e">
        <f>+#REF!</f>
        <v>#REF!</v>
      </c>
      <c r="N282" s="9" t="e">
        <f>+#REF!</f>
        <v>#REF!</v>
      </c>
      <c r="O282" s="9" t="e">
        <f>+#REF!</f>
        <v>#REF!</v>
      </c>
      <c r="P282" s="9" t="e">
        <f>+#REF!</f>
        <v>#REF!</v>
      </c>
      <c r="Q282" s="9" t="e">
        <f>+#REF!</f>
        <v>#REF!</v>
      </c>
    </row>
    <row r="283" spans="3:17" x14ac:dyDescent="0.2">
      <c r="C283" s="21" t="s">
        <v>231</v>
      </c>
      <c r="D283" t="e">
        <f>+#REF!</f>
        <v>#REF!</v>
      </c>
      <c r="E283" s="9" t="e">
        <f>+#REF!</f>
        <v>#REF!</v>
      </c>
      <c r="F283" s="9" t="e">
        <f>+#REF!</f>
        <v>#REF!</v>
      </c>
      <c r="G283" s="9" t="e">
        <f>+#REF!</f>
        <v>#REF!</v>
      </c>
      <c r="H283" s="9" t="e">
        <f>+#REF!</f>
        <v>#REF!</v>
      </c>
      <c r="I283" s="9" t="e">
        <f>+#REF!</f>
        <v>#REF!</v>
      </c>
      <c r="J283" s="9" t="e">
        <f>+#REF!</f>
        <v>#REF!</v>
      </c>
      <c r="K283" s="9" t="e">
        <f>+#REF!</f>
        <v>#REF!</v>
      </c>
      <c r="L283" s="9" t="e">
        <f>+#REF!</f>
        <v>#REF!</v>
      </c>
      <c r="M283" s="9" t="e">
        <f>+#REF!</f>
        <v>#REF!</v>
      </c>
      <c r="N283" s="9" t="e">
        <f>+#REF!</f>
        <v>#REF!</v>
      </c>
      <c r="O283" s="9" t="e">
        <f>+#REF!</f>
        <v>#REF!</v>
      </c>
      <c r="P283" s="9" t="e">
        <f>+#REF!</f>
        <v>#REF!</v>
      </c>
      <c r="Q283" s="9" t="e">
        <f>+#REF!</f>
        <v>#REF!</v>
      </c>
    </row>
    <row r="284" spans="3:17" x14ac:dyDescent="0.2">
      <c r="C284" s="21" t="s">
        <v>232</v>
      </c>
      <c r="D284" t="e">
        <f>+#REF!</f>
        <v>#REF!</v>
      </c>
      <c r="E284" s="9" t="e">
        <f>+#REF!</f>
        <v>#REF!</v>
      </c>
      <c r="F284" s="9" t="e">
        <f>+#REF!</f>
        <v>#REF!</v>
      </c>
      <c r="G284" s="9" t="e">
        <f>+#REF!</f>
        <v>#REF!</v>
      </c>
      <c r="H284" s="9" t="e">
        <f>+#REF!</f>
        <v>#REF!</v>
      </c>
      <c r="I284" s="9" t="e">
        <f>+#REF!</f>
        <v>#REF!</v>
      </c>
      <c r="J284" s="9" t="e">
        <f>+#REF!</f>
        <v>#REF!</v>
      </c>
      <c r="K284" s="9" t="e">
        <f>+#REF!</f>
        <v>#REF!</v>
      </c>
      <c r="L284" s="9" t="e">
        <f>+#REF!</f>
        <v>#REF!</v>
      </c>
      <c r="M284" s="9" t="e">
        <f>+#REF!</f>
        <v>#REF!</v>
      </c>
      <c r="N284" s="9" t="e">
        <f>+#REF!</f>
        <v>#REF!</v>
      </c>
      <c r="O284" s="9" t="e">
        <f>+#REF!</f>
        <v>#REF!</v>
      </c>
      <c r="P284" s="9" t="e">
        <f>+#REF!</f>
        <v>#REF!</v>
      </c>
      <c r="Q284" s="9" t="e">
        <f>+#REF!</f>
        <v>#REF!</v>
      </c>
    </row>
    <row r="285" spans="3:17" x14ac:dyDescent="0.2">
      <c r="C285" s="21" t="s">
        <v>233</v>
      </c>
      <c r="D285" t="e">
        <f>+#REF!</f>
        <v>#REF!</v>
      </c>
      <c r="E285" s="9" t="e">
        <f>+#REF!</f>
        <v>#REF!</v>
      </c>
      <c r="F285" s="9" t="e">
        <f>+#REF!</f>
        <v>#REF!</v>
      </c>
      <c r="G285" s="9" t="e">
        <f>+#REF!</f>
        <v>#REF!</v>
      </c>
      <c r="H285" s="9" t="e">
        <f>+#REF!</f>
        <v>#REF!</v>
      </c>
      <c r="I285" s="9" t="e">
        <f>+#REF!</f>
        <v>#REF!</v>
      </c>
      <c r="J285" s="9" t="e">
        <f>+#REF!</f>
        <v>#REF!</v>
      </c>
      <c r="K285" s="9" t="e">
        <f>+#REF!</f>
        <v>#REF!</v>
      </c>
      <c r="L285" s="9" t="e">
        <f>+#REF!</f>
        <v>#REF!</v>
      </c>
      <c r="M285" s="9" t="e">
        <f>+#REF!</f>
        <v>#REF!</v>
      </c>
      <c r="N285" s="9" t="e">
        <f>+#REF!</f>
        <v>#REF!</v>
      </c>
      <c r="O285" s="9" t="e">
        <f>+#REF!</f>
        <v>#REF!</v>
      </c>
      <c r="P285" s="9" t="e">
        <f>+#REF!</f>
        <v>#REF!</v>
      </c>
      <c r="Q285" s="9" t="e">
        <f>+#REF!</f>
        <v>#REF!</v>
      </c>
    </row>
    <row r="286" spans="3:17" x14ac:dyDescent="0.2">
      <c r="C286" s="21" t="s">
        <v>234</v>
      </c>
      <c r="D286" t="e">
        <f>+#REF!</f>
        <v>#REF!</v>
      </c>
      <c r="E286" t="e">
        <f>+#REF!</f>
        <v>#REF!</v>
      </c>
      <c r="F286" t="e">
        <f>+#REF!</f>
        <v>#REF!</v>
      </c>
      <c r="G286" t="e">
        <f>+#REF!</f>
        <v>#REF!</v>
      </c>
      <c r="H286" t="e">
        <f>+#REF!</f>
        <v>#REF!</v>
      </c>
      <c r="I286" t="e">
        <f>+#REF!</f>
        <v>#REF!</v>
      </c>
      <c r="J286" t="e">
        <f>+#REF!</f>
        <v>#REF!</v>
      </c>
      <c r="K286" t="e">
        <f>+#REF!</f>
        <v>#REF!</v>
      </c>
      <c r="L286" t="e">
        <f>+#REF!</f>
        <v>#REF!</v>
      </c>
      <c r="M286" t="e">
        <f>+#REF!</f>
        <v>#REF!</v>
      </c>
      <c r="N286" t="e">
        <f>+#REF!</f>
        <v>#REF!</v>
      </c>
      <c r="O286" t="e">
        <f>+#REF!</f>
        <v>#REF!</v>
      </c>
      <c r="P286" t="e">
        <f>+#REF!</f>
        <v>#REF!</v>
      </c>
      <c r="Q286" t="e">
        <f>+#REF!</f>
        <v>#REF!</v>
      </c>
    </row>
    <row r="287" spans="3:17" x14ac:dyDescent="0.2">
      <c r="C287" s="21" t="s">
        <v>235</v>
      </c>
      <c r="D287" t="e">
        <f>+#REF!</f>
        <v>#REF!</v>
      </c>
      <c r="E287" s="9" t="e">
        <f>+#REF!</f>
        <v>#REF!</v>
      </c>
      <c r="F287" s="9" t="e">
        <f>+#REF!</f>
        <v>#REF!</v>
      </c>
      <c r="G287" s="9" t="e">
        <f>+#REF!</f>
        <v>#REF!</v>
      </c>
      <c r="H287" s="9" t="e">
        <f>+#REF!</f>
        <v>#REF!</v>
      </c>
      <c r="I287" s="9" t="e">
        <f>+#REF!</f>
        <v>#REF!</v>
      </c>
      <c r="J287" s="9" t="e">
        <f>+#REF!</f>
        <v>#REF!</v>
      </c>
      <c r="K287" s="9" t="e">
        <f>+#REF!</f>
        <v>#REF!</v>
      </c>
      <c r="L287" s="9" t="e">
        <f>+#REF!</f>
        <v>#REF!</v>
      </c>
      <c r="M287" s="9" t="e">
        <f>+#REF!</f>
        <v>#REF!</v>
      </c>
      <c r="N287" s="9" t="e">
        <f>+#REF!</f>
        <v>#REF!</v>
      </c>
      <c r="O287" s="9" t="e">
        <f>+#REF!</f>
        <v>#REF!</v>
      </c>
      <c r="P287" s="9" t="e">
        <f>+#REF!</f>
        <v>#REF!</v>
      </c>
      <c r="Q287" s="9" t="e">
        <f>+#REF!</f>
        <v>#REF!</v>
      </c>
    </row>
    <row r="288" spans="3:17" x14ac:dyDescent="0.2">
      <c r="C288" s="21" t="s">
        <v>236</v>
      </c>
      <c r="D288" t="e">
        <f>+#REF!</f>
        <v>#REF!</v>
      </c>
      <c r="E288" s="9" t="e">
        <f>+#REF!</f>
        <v>#REF!</v>
      </c>
      <c r="F288" s="9" t="e">
        <f>+#REF!</f>
        <v>#REF!</v>
      </c>
      <c r="G288" s="9" t="e">
        <f>+#REF!</f>
        <v>#REF!</v>
      </c>
      <c r="H288" s="9" t="e">
        <f>+#REF!</f>
        <v>#REF!</v>
      </c>
      <c r="I288" s="9" t="e">
        <f>+#REF!</f>
        <v>#REF!</v>
      </c>
      <c r="J288" s="9" t="e">
        <f>+#REF!</f>
        <v>#REF!</v>
      </c>
      <c r="K288" s="9" t="e">
        <f>+#REF!</f>
        <v>#REF!</v>
      </c>
      <c r="L288" s="9" t="e">
        <f>+#REF!</f>
        <v>#REF!</v>
      </c>
      <c r="M288" s="9" t="e">
        <f>+#REF!</f>
        <v>#REF!</v>
      </c>
      <c r="N288" s="9" t="e">
        <f>+#REF!</f>
        <v>#REF!</v>
      </c>
      <c r="O288" s="9" t="e">
        <f>+#REF!</f>
        <v>#REF!</v>
      </c>
      <c r="P288" s="9" t="e">
        <f>+#REF!</f>
        <v>#REF!</v>
      </c>
      <c r="Q288" s="9" t="e">
        <f>+#REF!</f>
        <v>#REF!</v>
      </c>
    </row>
    <row r="289" spans="3:17" x14ac:dyDescent="0.2">
      <c r="C289" s="21" t="s">
        <v>237</v>
      </c>
      <c r="D289" t="e">
        <f>+#REF!</f>
        <v>#REF!</v>
      </c>
      <c r="E289" s="9" t="e">
        <f>+#REF!</f>
        <v>#REF!</v>
      </c>
      <c r="F289" s="9" t="e">
        <f>+#REF!</f>
        <v>#REF!</v>
      </c>
      <c r="G289" s="9" t="e">
        <f>+#REF!</f>
        <v>#REF!</v>
      </c>
      <c r="H289" s="9" t="e">
        <f>+#REF!</f>
        <v>#REF!</v>
      </c>
      <c r="I289" s="9" t="e">
        <f>+#REF!</f>
        <v>#REF!</v>
      </c>
      <c r="J289" s="9" t="e">
        <f>+#REF!</f>
        <v>#REF!</v>
      </c>
      <c r="K289" s="9" t="e">
        <f>+#REF!</f>
        <v>#REF!</v>
      </c>
      <c r="L289" s="9" t="e">
        <f>+#REF!</f>
        <v>#REF!</v>
      </c>
      <c r="M289" s="9" t="e">
        <f>+#REF!</f>
        <v>#REF!</v>
      </c>
      <c r="N289" s="9" t="e">
        <f>+#REF!</f>
        <v>#REF!</v>
      </c>
      <c r="O289" s="9" t="e">
        <f>+#REF!</f>
        <v>#REF!</v>
      </c>
      <c r="P289" s="9" t="e">
        <f>+#REF!</f>
        <v>#REF!</v>
      </c>
      <c r="Q289" s="9" t="e">
        <f>+#REF!</f>
        <v>#REF!</v>
      </c>
    </row>
    <row r="290" spans="3:17" x14ac:dyDescent="0.2">
      <c r="C290" s="21" t="s">
        <v>238</v>
      </c>
      <c r="D290" t="e">
        <f>+#REF!</f>
        <v>#REF!</v>
      </c>
      <c r="E290" s="9" t="e">
        <f>+#REF!</f>
        <v>#REF!</v>
      </c>
      <c r="F290" s="9" t="e">
        <f>+#REF!</f>
        <v>#REF!</v>
      </c>
      <c r="G290" s="9" t="e">
        <f>+#REF!</f>
        <v>#REF!</v>
      </c>
      <c r="H290" s="9" t="e">
        <f>+#REF!</f>
        <v>#REF!</v>
      </c>
      <c r="I290" s="9" t="e">
        <f>+#REF!</f>
        <v>#REF!</v>
      </c>
      <c r="J290" s="9" t="e">
        <f>+#REF!</f>
        <v>#REF!</v>
      </c>
      <c r="K290" s="9" t="e">
        <f>+#REF!</f>
        <v>#REF!</v>
      </c>
      <c r="L290" s="9" t="e">
        <f>+#REF!</f>
        <v>#REF!</v>
      </c>
      <c r="M290" s="9" t="e">
        <f>+#REF!</f>
        <v>#REF!</v>
      </c>
      <c r="N290" s="9" t="e">
        <f>+#REF!</f>
        <v>#REF!</v>
      </c>
      <c r="O290" s="9" t="e">
        <f>+#REF!</f>
        <v>#REF!</v>
      </c>
      <c r="P290" s="9" t="e">
        <f>+#REF!</f>
        <v>#REF!</v>
      </c>
      <c r="Q290" s="9" t="e">
        <f>+#REF!</f>
        <v>#REF!</v>
      </c>
    </row>
    <row r="291" spans="3:17" x14ac:dyDescent="0.2">
      <c r="C291" s="21" t="s">
        <v>239</v>
      </c>
      <c r="D291" t="e">
        <f>+#REF!</f>
        <v>#REF!</v>
      </c>
      <c r="E291" s="9" t="e">
        <f>+#REF!</f>
        <v>#REF!</v>
      </c>
      <c r="F291" s="9" t="e">
        <f>+#REF!</f>
        <v>#REF!</v>
      </c>
      <c r="G291" s="9" t="e">
        <f>+#REF!</f>
        <v>#REF!</v>
      </c>
      <c r="H291" s="9" t="e">
        <f>+#REF!</f>
        <v>#REF!</v>
      </c>
      <c r="I291" s="9" t="e">
        <f>+#REF!</f>
        <v>#REF!</v>
      </c>
      <c r="J291" s="9" t="e">
        <f>+#REF!</f>
        <v>#REF!</v>
      </c>
      <c r="K291" s="9" t="e">
        <f>+#REF!</f>
        <v>#REF!</v>
      </c>
      <c r="L291" s="9" t="e">
        <f>+#REF!</f>
        <v>#REF!</v>
      </c>
      <c r="M291" s="9" t="e">
        <f>+#REF!</f>
        <v>#REF!</v>
      </c>
      <c r="N291" s="9" t="e">
        <f>+#REF!</f>
        <v>#REF!</v>
      </c>
      <c r="O291" s="9" t="e">
        <f>+#REF!</f>
        <v>#REF!</v>
      </c>
      <c r="P291" s="9" t="e">
        <f>+#REF!</f>
        <v>#REF!</v>
      </c>
      <c r="Q291" s="9" t="e">
        <f>+#REF!</f>
        <v>#REF!</v>
      </c>
    </row>
    <row r="292" spans="3:17" x14ac:dyDescent="0.2">
      <c r="C292" s="21" t="s">
        <v>240</v>
      </c>
      <c r="D292" t="e">
        <f>+#REF!</f>
        <v>#REF!</v>
      </c>
      <c r="E292" s="9" t="e">
        <f>+#REF!</f>
        <v>#REF!</v>
      </c>
      <c r="F292" s="9" t="e">
        <f>+#REF!</f>
        <v>#REF!</v>
      </c>
      <c r="G292" s="9" t="e">
        <f>+#REF!</f>
        <v>#REF!</v>
      </c>
      <c r="H292" s="9" t="e">
        <f>+#REF!</f>
        <v>#REF!</v>
      </c>
      <c r="I292" s="9" t="e">
        <f>+#REF!</f>
        <v>#REF!</v>
      </c>
      <c r="J292" s="9" t="e">
        <f>+#REF!</f>
        <v>#REF!</v>
      </c>
      <c r="K292" s="9" t="e">
        <f>+#REF!</f>
        <v>#REF!</v>
      </c>
      <c r="L292" s="9" t="e">
        <f>+#REF!</f>
        <v>#REF!</v>
      </c>
      <c r="M292" s="9" t="e">
        <f>+#REF!</f>
        <v>#REF!</v>
      </c>
      <c r="N292" s="9" t="e">
        <f>+#REF!</f>
        <v>#REF!</v>
      </c>
      <c r="O292" s="9" t="e">
        <f>+#REF!</f>
        <v>#REF!</v>
      </c>
      <c r="P292" s="9" t="e">
        <f>+#REF!</f>
        <v>#REF!</v>
      </c>
      <c r="Q292" s="9" t="e">
        <f>+#REF!</f>
        <v>#REF!</v>
      </c>
    </row>
    <row r="293" spans="3:17" x14ac:dyDescent="0.2">
      <c r="C293" s="21" t="s">
        <v>241</v>
      </c>
      <c r="D293" t="e">
        <f>+#REF!</f>
        <v>#REF!</v>
      </c>
      <c r="E293" s="9" t="e">
        <f>+#REF!</f>
        <v>#REF!</v>
      </c>
      <c r="F293" s="9" t="e">
        <f>+#REF!</f>
        <v>#REF!</v>
      </c>
      <c r="G293" s="9" t="e">
        <f>+#REF!</f>
        <v>#REF!</v>
      </c>
      <c r="H293" s="9" t="e">
        <f>+#REF!</f>
        <v>#REF!</v>
      </c>
      <c r="I293" s="9" t="e">
        <f>+#REF!</f>
        <v>#REF!</v>
      </c>
      <c r="J293" s="9" t="e">
        <f>+#REF!</f>
        <v>#REF!</v>
      </c>
      <c r="K293" s="9" t="e">
        <f>+#REF!</f>
        <v>#REF!</v>
      </c>
      <c r="L293" s="9" t="e">
        <f>+#REF!</f>
        <v>#REF!</v>
      </c>
      <c r="M293" s="9" t="e">
        <f>+#REF!</f>
        <v>#REF!</v>
      </c>
      <c r="N293" s="9" t="e">
        <f>+#REF!</f>
        <v>#REF!</v>
      </c>
      <c r="O293" s="9" t="e">
        <f>+#REF!</f>
        <v>#REF!</v>
      </c>
      <c r="P293" s="9" t="e">
        <f>+#REF!</f>
        <v>#REF!</v>
      </c>
      <c r="Q293" s="9" t="e">
        <f>+#REF!</f>
        <v>#REF!</v>
      </c>
    </row>
    <row r="294" spans="3:17" x14ac:dyDescent="0.2">
      <c r="C294" s="21" t="s">
        <v>242</v>
      </c>
      <c r="D294" t="e">
        <f>+#REF!</f>
        <v>#REF!</v>
      </c>
      <c r="E294" s="9" t="e">
        <f>+#REF!</f>
        <v>#REF!</v>
      </c>
      <c r="F294" s="9" t="e">
        <f>+#REF!</f>
        <v>#REF!</v>
      </c>
      <c r="G294" s="9" t="e">
        <f>+#REF!</f>
        <v>#REF!</v>
      </c>
      <c r="H294" s="9" t="e">
        <f>+#REF!</f>
        <v>#REF!</v>
      </c>
      <c r="I294" s="9" t="e">
        <f>+#REF!</f>
        <v>#REF!</v>
      </c>
      <c r="J294" s="9" t="e">
        <f>+#REF!</f>
        <v>#REF!</v>
      </c>
      <c r="K294" s="9" t="e">
        <f>+#REF!</f>
        <v>#REF!</v>
      </c>
      <c r="L294" s="9" t="e">
        <f>+#REF!</f>
        <v>#REF!</v>
      </c>
      <c r="M294" s="9" t="e">
        <f>+#REF!</f>
        <v>#REF!</v>
      </c>
      <c r="N294" s="9" t="e">
        <f>+#REF!</f>
        <v>#REF!</v>
      </c>
      <c r="O294" s="9" t="e">
        <f>+#REF!</f>
        <v>#REF!</v>
      </c>
      <c r="P294" s="9" t="e">
        <f>+#REF!</f>
        <v>#REF!</v>
      </c>
      <c r="Q294" s="9" t="e">
        <f>+#REF!</f>
        <v>#REF!</v>
      </c>
    </row>
    <row r="295" spans="3:17" x14ac:dyDescent="0.2">
      <c r="C295" s="21" t="s">
        <v>243</v>
      </c>
      <c r="D295" t="e">
        <f>+#REF!</f>
        <v>#REF!</v>
      </c>
      <c r="E295" s="9" t="e">
        <f>+#REF!</f>
        <v>#REF!</v>
      </c>
      <c r="F295" s="9" t="e">
        <f>+#REF!</f>
        <v>#REF!</v>
      </c>
      <c r="G295" s="9" t="e">
        <f>+#REF!</f>
        <v>#REF!</v>
      </c>
      <c r="H295" s="9" t="e">
        <f>+#REF!</f>
        <v>#REF!</v>
      </c>
      <c r="I295" s="9" t="e">
        <f>+#REF!</f>
        <v>#REF!</v>
      </c>
      <c r="J295" s="9" t="e">
        <f>+#REF!</f>
        <v>#REF!</v>
      </c>
      <c r="K295" s="9" t="e">
        <f>+#REF!</f>
        <v>#REF!</v>
      </c>
      <c r="L295" s="9" t="e">
        <f>+#REF!</f>
        <v>#REF!</v>
      </c>
      <c r="M295" s="9" t="e">
        <f>+#REF!</f>
        <v>#REF!</v>
      </c>
      <c r="N295" s="9" t="e">
        <f>+#REF!</f>
        <v>#REF!</v>
      </c>
      <c r="O295" s="9" t="e">
        <f>+#REF!</f>
        <v>#REF!</v>
      </c>
      <c r="P295" s="9" t="e">
        <f>+#REF!</f>
        <v>#REF!</v>
      </c>
      <c r="Q295" s="9" t="e">
        <f>+#REF!</f>
        <v>#REF!</v>
      </c>
    </row>
    <row r="296" spans="3:17" x14ac:dyDescent="0.2">
      <c r="C296" s="21" t="s">
        <v>244</v>
      </c>
      <c r="D296" t="e">
        <f>+#REF!</f>
        <v>#REF!</v>
      </c>
      <c r="E296" s="9" t="e">
        <f>+#REF!</f>
        <v>#REF!</v>
      </c>
      <c r="F296" s="9" t="e">
        <f>+#REF!</f>
        <v>#REF!</v>
      </c>
      <c r="G296" s="9" t="e">
        <f>+#REF!</f>
        <v>#REF!</v>
      </c>
      <c r="H296" s="9" t="e">
        <f>+#REF!</f>
        <v>#REF!</v>
      </c>
      <c r="I296" s="9" t="e">
        <f>+#REF!</f>
        <v>#REF!</v>
      </c>
      <c r="J296" s="9" t="e">
        <f>+#REF!</f>
        <v>#REF!</v>
      </c>
      <c r="K296" s="9" t="e">
        <f>+#REF!</f>
        <v>#REF!</v>
      </c>
      <c r="L296" s="9" t="e">
        <f>+#REF!</f>
        <v>#REF!</v>
      </c>
      <c r="M296" s="9" t="e">
        <f>+#REF!</f>
        <v>#REF!</v>
      </c>
      <c r="N296" s="9" t="e">
        <f>+#REF!</f>
        <v>#REF!</v>
      </c>
      <c r="O296" s="9" t="e">
        <f>+#REF!</f>
        <v>#REF!</v>
      </c>
      <c r="P296" s="9" t="e">
        <f>+#REF!</f>
        <v>#REF!</v>
      </c>
      <c r="Q296" s="9" t="e">
        <f>+#REF!</f>
        <v>#REF!</v>
      </c>
    </row>
    <row r="297" spans="3:17" x14ac:dyDescent="0.2">
      <c r="C297" s="21" t="s">
        <v>245</v>
      </c>
      <c r="D297" t="e">
        <f>+#REF!</f>
        <v>#REF!</v>
      </c>
      <c r="E297" s="9" t="e">
        <f>+#REF!</f>
        <v>#REF!</v>
      </c>
      <c r="F297" s="9" t="e">
        <f>+#REF!</f>
        <v>#REF!</v>
      </c>
      <c r="G297" s="9" t="e">
        <f>+#REF!</f>
        <v>#REF!</v>
      </c>
      <c r="H297" s="9" t="e">
        <f>+#REF!</f>
        <v>#REF!</v>
      </c>
      <c r="I297" s="9" t="e">
        <f>+#REF!</f>
        <v>#REF!</v>
      </c>
      <c r="J297" s="9" t="e">
        <f>+#REF!</f>
        <v>#REF!</v>
      </c>
      <c r="K297" s="9" t="e">
        <f>+#REF!</f>
        <v>#REF!</v>
      </c>
      <c r="L297" s="9" t="e">
        <f>+#REF!</f>
        <v>#REF!</v>
      </c>
      <c r="M297" s="9" t="e">
        <f>+#REF!</f>
        <v>#REF!</v>
      </c>
      <c r="N297" s="9" t="e">
        <f>+#REF!</f>
        <v>#REF!</v>
      </c>
      <c r="O297" s="9" t="e">
        <f>+#REF!</f>
        <v>#REF!</v>
      </c>
      <c r="P297" s="9" t="e">
        <f>+#REF!</f>
        <v>#REF!</v>
      </c>
      <c r="Q297" s="9" t="e">
        <f>+#REF!</f>
        <v>#REF!</v>
      </c>
    </row>
    <row r="298" spans="3:17" x14ac:dyDescent="0.2">
      <c r="C298" s="21" t="s">
        <v>246</v>
      </c>
      <c r="D298" t="e">
        <f>+#REF!</f>
        <v>#REF!</v>
      </c>
      <c r="E298" s="9" t="e">
        <f>+#REF!</f>
        <v>#REF!</v>
      </c>
      <c r="F298" s="9" t="e">
        <f>+#REF!</f>
        <v>#REF!</v>
      </c>
      <c r="G298" s="9" t="e">
        <f>+#REF!</f>
        <v>#REF!</v>
      </c>
      <c r="H298" s="9" t="e">
        <f>+#REF!</f>
        <v>#REF!</v>
      </c>
      <c r="I298" s="9" t="e">
        <f>+#REF!</f>
        <v>#REF!</v>
      </c>
      <c r="J298" s="9" t="e">
        <f>+#REF!</f>
        <v>#REF!</v>
      </c>
      <c r="K298" s="9" t="e">
        <f>+#REF!</f>
        <v>#REF!</v>
      </c>
      <c r="L298" s="9" t="e">
        <f>+#REF!</f>
        <v>#REF!</v>
      </c>
      <c r="M298" s="9" t="e">
        <f>+#REF!</f>
        <v>#REF!</v>
      </c>
      <c r="N298" s="9" t="e">
        <f>+#REF!</f>
        <v>#REF!</v>
      </c>
      <c r="O298" s="9" t="e">
        <f>+#REF!</f>
        <v>#REF!</v>
      </c>
      <c r="P298" s="9" t="e">
        <f>+#REF!</f>
        <v>#REF!</v>
      </c>
      <c r="Q298" s="9" t="e">
        <f>+#REF!</f>
        <v>#REF!</v>
      </c>
    </row>
    <row r="299" spans="3:17" x14ac:dyDescent="0.2">
      <c r="C299" s="21" t="s">
        <v>247</v>
      </c>
      <c r="D299" t="e">
        <f>+#REF!</f>
        <v>#REF!</v>
      </c>
      <c r="E299" s="9" t="e">
        <f>+#REF!</f>
        <v>#REF!</v>
      </c>
      <c r="F299" s="9" t="e">
        <f>+#REF!</f>
        <v>#REF!</v>
      </c>
      <c r="G299" s="9" t="e">
        <f>+#REF!</f>
        <v>#REF!</v>
      </c>
      <c r="H299" s="9" t="e">
        <f>+#REF!</f>
        <v>#REF!</v>
      </c>
      <c r="I299" s="9" t="e">
        <f>+#REF!</f>
        <v>#REF!</v>
      </c>
      <c r="J299" s="9" t="e">
        <f>+#REF!</f>
        <v>#REF!</v>
      </c>
      <c r="K299" s="9" t="e">
        <f>+#REF!</f>
        <v>#REF!</v>
      </c>
      <c r="L299" s="9" t="e">
        <f>+#REF!</f>
        <v>#REF!</v>
      </c>
      <c r="M299" s="9" t="e">
        <f>+#REF!</f>
        <v>#REF!</v>
      </c>
      <c r="N299" s="9" t="e">
        <f>+#REF!</f>
        <v>#REF!</v>
      </c>
      <c r="O299" s="9" t="e">
        <f>+#REF!</f>
        <v>#REF!</v>
      </c>
      <c r="P299" s="9" t="e">
        <f>+#REF!</f>
        <v>#REF!</v>
      </c>
      <c r="Q299" s="9" t="e">
        <f>+#REF!</f>
        <v>#REF!</v>
      </c>
    </row>
    <row r="300" spans="3:17" x14ac:dyDescent="0.2">
      <c r="C300" s="21" t="s">
        <v>248</v>
      </c>
      <c r="D300" t="e">
        <f>+#REF!</f>
        <v>#REF!</v>
      </c>
      <c r="E300" s="9" t="e">
        <f>+#REF!</f>
        <v>#REF!</v>
      </c>
      <c r="F300" s="9" t="e">
        <f>+#REF!</f>
        <v>#REF!</v>
      </c>
      <c r="G300" s="9" t="e">
        <f>+#REF!</f>
        <v>#REF!</v>
      </c>
      <c r="H300" s="9" t="e">
        <f>+#REF!</f>
        <v>#REF!</v>
      </c>
      <c r="I300" s="9" t="e">
        <f>+#REF!</f>
        <v>#REF!</v>
      </c>
      <c r="J300" s="9" t="e">
        <f>+#REF!</f>
        <v>#REF!</v>
      </c>
      <c r="K300" s="9" t="e">
        <f>+#REF!</f>
        <v>#REF!</v>
      </c>
      <c r="L300" s="9" t="e">
        <f>+#REF!</f>
        <v>#REF!</v>
      </c>
      <c r="M300" s="9" t="e">
        <f>+#REF!</f>
        <v>#REF!</v>
      </c>
      <c r="N300" s="9" t="e">
        <f>+#REF!</f>
        <v>#REF!</v>
      </c>
      <c r="O300" s="9" t="e">
        <f>+#REF!</f>
        <v>#REF!</v>
      </c>
      <c r="P300" s="9" t="e">
        <f>+#REF!</f>
        <v>#REF!</v>
      </c>
      <c r="Q300" s="9" t="e">
        <f>+#REF!</f>
        <v>#REF!</v>
      </c>
    </row>
    <row r="301" spans="3:17" x14ac:dyDescent="0.2">
      <c r="C301" s="21" t="s">
        <v>249</v>
      </c>
      <c r="D301" t="e">
        <f>+#REF!</f>
        <v>#REF!</v>
      </c>
      <c r="E301" s="9" t="e">
        <f>+#REF!</f>
        <v>#REF!</v>
      </c>
      <c r="F301" s="9" t="e">
        <f>+#REF!</f>
        <v>#REF!</v>
      </c>
      <c r="G301" s="9" t="e">
        <f>+#REF!</f>
        <v>#REF!</v>
      </c>
      <c r="H301" s="9" t="e">
        <f>+#REF!</f>
        <v>#REF!</v>
      </c>
      <c r="I301" s="9" t="e">
        <f>+#REF!</f>
        <v>#REF!</v>
      </c>
      <c r="J301" s="9" t="e">
        <f>+#REF!</f>
        <v>#REF!</v>
      </c>
      <c r="K301" s="9" t="e">
        <f>+#REF!</f>
        <v>#REF!</v>
      </c>
      <c r="L301" s="9" t="e">
        <f>+#REF!</f>
        <v>#REF!</v>
      </c>
      <c r="M301" s="9" t="e">
        <f>+#REF!</f>
        <v>#REF!</v>
      </c>
      <c r="N301" s="9" t="e">
        <f>+#REF!</f>
        <v>#REF!</v>
      </c>
      <c r="O301" s="9" t="e">
        <f>+#REF!</f>
        <v>#REF!</v>
      </c>
      <c r="P301" s="9" t="e">
        <f>+#REF!</f>
        <v>#REF!</v>
      </c>
      <c r="Q301" s="9" t="e">
        <f>+#REF!</f>
        <v>#REF!</v>
      </c>
    </row>
    <row r="302" spans="3:17" x14ac:dyDescent="0.2">
      <c r="C302" s="21" t="s">
        <v>250</v>
      </c>
      <c r="D302" t="e">
        <f>+#REF!</f>
        <v>#REF!</v>
      </c>
      <c r="E302" s="9" t="e">
        <f>+#REF!</f>
        <v>#REF!</v>
      </c>
      <c r="F302" s="9" t="e">
        <f>+#REF!</f>
        <v>#REF!</v>
      </c>
      <c r="G302" s="9" t="e">
        <f>+#REF!</f>
        <v>#REF!</v>
      </c>
      <c r="H302" s="9" t="e">
        <f>+#REF!</f>
        <v>#REF!</v>
      </c>
      <c r="I302" s="9" t="e">
        <f>+#REF!</f>
        <v>#REF!</v>
      </c>
      <c r="J302" s="9" t="e">
        <f>+#REF!</f>
        <v>#REF!</v>
      </c>
      <c r="K302" s="9" t="e">
        <f>+#REF!</f>
        <v>#REF!</v>
      </c>
      <c r="L302" s="9" t="e">
        <f>+#REF!</f>
        <v>#REF!</v>
      </c>
      <c r="M302" s="9" t="e">
        <f>+#REF!</f>
        <v>#REF!</v>
      </c>
      <c r="N302" s="9" t="e">
        <f>+#REF!</f>
        <v>#REF!</v>
      </c>
      <c r="O302" s="9" t="e">
        <f>+#REF!</f>
        <v>#REF!</v>
      </c>
      <c r="P302" s="9" t="e">
        <f>+#REF!</f>
        <v>#REF!</v>
      </c>
      <c r="Q302" s="9" t="e">
        <f>+#REF!</f>
        <v>#REF!</v>
      </c>
    </row>
    <row r="303" spans="3:17" x14ac:dyDescent="0.2">
      <c r="C303" s="21" t="s">
        <v>251</v>
      </c>
      <c r="D303" t="e">
        <f>+#REF!</f>
        <v>#REF!</v>
      </c>
      <c r="E303" s="9" t="e">
        <f>+#REF!</f>
        <v>#REF!</v>
      </c>
      <c r="F303" s="9" t="e">
        <f>+#REF!</f>
        <v>#REF!</v>
      </c>
      <c r="G303" s="9" t="e">
        <f>+#REF!</f>
        <v>#REF!</v>
      </c>
      <c r="H303" s="9" t="e">
        <f>+#REF!</f>
        <v>#REF!</v>
      </c>
      <c r="I303" s="9" t="e">
        <f>+#REF!</f>
        <v>#REF!</v>
      </c>
      <c r="J303" s="9" t="e">
        <f>+#REF!</f>
        <v>#REF!</v>
      </c>
      <c r="K303" s="9" t="e">
        <f>+#REF!</f>
        <v>#REF!</v>
      </c>
      <c r="L303" s="9" t="e">
        <f>+#REF!</f>
        <v>#REF!</v>
      </c>
      <c r="M303" s="9" t="e">
        <f>+#REF!</f>
        <v>#REF!</v>
      </c>
      <c r="N303" s="9" t="e">
        <f>+#REF!</f>
        <v>#REF!</v>
      </c>
      <c r="O303" s="9" t="e">
        <f>+#REF!</f>
        <v>#REF!</v>
      </c>
      <c r="P303" s="9" t="e">
        <f>+#REF!</f>
        <v>#REF!</v>
      </c>
      <c r="Q303" s="9" t="e">
        <f>+#REF!</f>
        <v>#REF!</v>
      </c>
    </row>
    <row r="304" spans="3:17" x14ac:dyDescent="0.2">
      <c r="C304" s="21" t="s">
        <v>252</v>
      </c>
      <c r="D304" t="e">
        <f>+#REF!</f>
        <v>#REF!</v>
      </c>
      <c r="E304" s="9" t="e">
        <f>-#REF!</f>
        <v>#REF!</v>
      </c>
      <c r="F304" s="9" t="e">
        <f>-#REF!</f>
        <v>#REF!</v>
      </c>
      <c r="G304" s="9" t="e">
        <f>-#REF!</f>
        <v>#REF!</v>
      </c>
      <c r="H304" s="9" t="e">
        <f>-#REF!</f>
        <v>#REF!</v>
      </c>
      <c r="I304" s="9" t="e">
        <f>-#REF!</f>
        <v>#REF!</v>
      </c>
      <c r="J304" s="9" t="e">
        <f>-#REF!</f>
        <v>#REF!</v>
      </c>
      <c r="K304" s="9" t="e">
        <f>-#REF!</f>
        <v>#REF!</v>
      </c>
      <c r="L304" s="9" t="e">
        <f>-#REF!</f>
        <v>#REF!</v>
      </c>
      <c r="M304" s="9" t="e">
        <f>-#REF!</f>
        <v>#REF!</v>
      </c>
      <c r="N304" s="9" t="e">
        <f>-#REF!</f>
        <v>#REF!</v>
      </c>
      <c r="O304" s="9" t="e">
        <f>-#REF!</f>
        <v>#REF!</v>
      </c>
      <c r="P304" s="9" t="e">
        <f>-#REF!</f>
        <v>#REF!</v>
      </c>
      <c r="Q304" s="9" t="e">
        <f>-#REF!</f>
        <v>#REF!</v>
      </c>
    </row>
    <row r="305" spans="3:17" x14ac:dyDescent="0.2">
      <c r="C305" s="21" t="s">
        <v>253</v>
      </c>
      <c r="D305" t="e">
        <f>+#REF!</f>
        <v>#REF!</v>
      </c>
      <c r="E305" s="9" t="e">
        <f>-#REF!</f>
        <v>#REF!</v>
      </c>
      <c r="F305" s="9" t="e">
        <f>-#REF!</f>
        <v>#REF!</v>
      </c>
      <c r="G305" s="9" t="e">
        <f>-#REF!</f>
        <v>#REF!</v>
      </c>
      <c r="H305" s="9" t="e">
        <f>-#REF!</f>
        <v>#REF!</v>
      </c>
      <c r="I305" s="9" t="e">
        <f>-#REF!</f>
        <v>#REF!</v>
      </c>
      <c r="J305" s="9" t="e">
        <f>-#REF!</f>
        <v>#REF!</v>
      </c>
      <c r="K305" s="9" t="e">
        <f>-#REF!</f>
        <v>#REF!</v>
      </c>
      <c r="L305" s="9" t="e">
        <f>-#REF!</f>
        <v>#REF!</v>
      </c>
      <c r="M305" s="9" t="e">
        <f>-#REF!</f>
        <v>#REF!</v>
      </c>
      <c r="N305" s="9" t="e">
        <f>-#REF!</f>
        <v>#REF!</v>
      </c>
      <c r="O305" s="9" t="e">
        <f>-#REF!</f>
        <v>#REF!</v>
      </c>
      <c r="P305" s="9" t="e">
        <f>-#REF!</f>
        <v>#REF!</v>
      </c>
      <c r="Q305" s="9" t="e">
        <f>-#REF!</f>
        <v>#REF!</v>
      </c>
    </row>
    <row r="306" spans="3:17" x14ac:dyDescent="0.2">
      <c r="C306" s="21" t="s">
        <v>254</v>
      </c>
      <c r="D306" t="e">
        <f>+#REF!</f>
        <v>#REF!</v>
      </c>
      <c r="E306" s="9" t="e">
        <f>-#REF!</f>
        <v>#REF!</v>
      </c>
      <c r="F306" s="9" t="e">
        <f>-#REF!</f>
        <v>#REF!</v>
      </c>
      <c r="G306" s="9" t="e">
        <f>-#REF!</f>
        <v>#REF!</v>
      </c>
      <c r="H306" s="9" t="e">
        <f>-#REF!</f>
        <v>#REF!</v>
      </c>
      <c r="I306" s="9" t="e">
        <f>-#REF!</f>
        <v>#REF!</v>
      </c>
      <c r="J306" s="9" t="e">
        <f>-#REF!</f>
        <v>#REF!</v>
      </c>
      <c r="K306" s="9" t="e">
        <f>-#REF!</f>
        <v>#REF!</v>
      </c>
      <c r="L306" s="9" t="e">
        <f>-#REF!</f>
        <v>#REF!</v>
      </c>
      <c r="M306" s="9" t="e">
        <f>-#REF!</f>
        <v>#REF!</v>
      </c>
      <c r="N306" s="9" t="e">
        <f>-#REF!</f>
        <v>#REF!</v>
      </c>
      <c r="O306" s="9" t="e">
        <f>-#REF!</f>
        <v>#REF!</v>
      </c>
      <c r="P306" s="9" t="e">
        <f>-#REF!</f>
        <v>#REF!</v>
      </c>
      <c r="Q306" s="9" t="e">
        <f>-#REF!</f>
        <v>#REF!</v>
      </c>
    </row>
    <row r="307" spans="3:17" x14ac:dyDescent="0.2">
      <c r="C307" s="21" t="s">
        <v>255</v>
      </c>
      <c r="D307" t="e">
        <f>+#REF!</f>
        <v>#REF!</v>
      </c>
      <c r="E307" s="9" t="e">
        <f>-#REF!</f>
        <v>#REF!</v>
      </c>
      <c r="F307" s="9" t="e">
        <f>-#REF!</f>
        <v>#REF!</v>
      </c>
      <c r="G307" s="9" t="e">
        <f>-#REF!</f>
        <v>#REF!</v>
      </c>
      <c r="H307" s="9" t="e">
        <f>-#REF!</f>
        <v>#REF!</v>
      </c>
      <c r="I307" s="9" t="e">
        <f>-#REF!</f>
        <v>#REF!</v>
      </c>
      <c r="J307" s="9" t="e">
        <f>-#REF!</f>
        <v>#REF!</v>
      </c>
      <c r="K307" s="9" t="e">
        <f>-#REF!</f>
        <v>#REF!</v>
      </c>
      <c r="L307" s="9" t="e">
        <f>-#REF!</f>
        <v>#REF!</v>
      </c>
      <c r="M307" s="9" t="e">
        <f>-#REF!</f>
        <v>#REF!</v>
      </c>
      <c r="N307" s="9" t="e">
        <f>-#REF!</f>
        <v>#REF!</v>
      </c>
      <c r="O307" s="9" t="e">
        <f>-#REF!</f>
        <v>#REF!</v>
      </c>
      <c r="P307" s="9" t="e">
        <f>-#REF!</f>
        <v>#REF!</v>
      </c>
      <c r="Q307" s="9" t="e">
        <f>-#REF!</f>
        <v>#REF!</v>
      </c>
    </row>
    <row r="308" spans="3:17" x14ac:dyDescent="0.2">
      <c r="C308" s="21" t="s">
        <v>256</v>
      </c>
      <c r="D308" t="e">
        <f>+#REF!</f>
        <v>#REF!</v>
      </c>
      <c r="E308" s="9" t="e">
        <f>-#REF!</f>
        <v>#REF!</v>
      </c>
      <c r="F308" s="9" t="e">
        <f>-#REF!</f>
        <v>#REF!</v>
      </c>
      <c r="G308" s="9" t="e">
        <f>-#REF!</f>
        <v>#REF!</v>
      </c>
      <c r="H308" s="9" t="e">
        <f>-#REF!</f>
        <v>#REF!</v>
      </c>
      <c r="I308" s="9" t="e">
        <f>-#REF!</f>
        <v>#REF!</v>
      </c>
      <c r="J308" s="9" t="e">
        <f>-#REF!</f>
        <v>#REF!</v>
      </c>
      <c r="K308" s="9" t="e">
        <f>-#REF!</f>
        <v>#REF!</v>
      </c>
      <c r="L308" s="9" t="e">
        <f>-#REF!</f>
        <v>#REF!</v>
      </c>
      <c r="M308" s="9" t="e">
        <f>-#REF!</f>
        <v>#REF!</v>
      </c>
      <c r="N308" s="9" t="e">
        <f>-#REF!</f>
        <v>#REF!</v>
      </c>
      <c r="O308" s="9" t="e">
        <f>-#REF!</f>
        <v>#REF!</v>
      </c>
      <c r="P308" s="9" t="e">
        <f>-#REF!</f>
        <v>#REF!</v>
      </c>
      <c r="Q308" s="9" t="e">
        <f>-#REF!</f>
        <v>#REF!</v>
      </c>
    </row>
    <row r="309" spans="3:17" x14ac:dyDescent="0.2">
      <c r="C309" s="21" t="s">
        <v>257</v>
      </c>
      <c r="D309" t="e">
        <f>+#REF!</f>
        <v>#REF!</v>
      </c>
      <c r="E309" s="9" t="e">
        <f>-#REF!</f>
        <v>#REF!</v>
      </c>
      <c r="F309" s="9" t="e">
        <f>-#REF!</f>
        <v>#REF!</v>
      </c>
      <c r="G309" s="9" t="e">
        <f>-#REF!</f>
        <v>#REF!</v>
      </c>
      <c r="H309" s="9" t="e">
        <f>-#REF!</f>
        <v>#REF!</v>
      </c>
      <c r="I309" s="9" t="e">
        <f>-#REF!</f>
        <v>#REF!</v>
      </c>
      <c r="J309" s="9" t="e">
        <f>-#REF!</f>
        <v>#REF!</v>
      </c>
      <c r="K309" s="9" t="e">
        <f>-#REF!</f>
        <v>#REF!</v>
      </c>
      <c r="L309" s="9" t="e">
        <f>-#REF!</f>
        <v>#REF!</v>
      </c>
      <c r="M309" s="9" t="e">
        <f>-#REF!</f>
        <v>#REF!</v>
      </c>
      <c r="N309" s="9" t="e">
        <f>-#REF!</f>
        <v>#REF!</v>
      </c>
      <c r="O309" s="9" t="e">
        <f>-#REF!</f>
        <v>#REF!</v>
      </c>
      <c r="P309" s="9" t="e">
        <f>-#REF!</f>
        <v>#REF!</v>
      </c>
      <c r="Q309" s="9" t="e">
        <f>-#REF!</f>
        <v>#REF!</v>
      </c>
    </row>
    <row r="310" spans="3:17" x14ac:dyDescent="0.2">
      <c r="C310" s="21" t="s">
        <v>258</v>
      </c>
      <c r="D310" t="e">
        <f>+#REF!</f>
        <v>#REF!</v>
      </c>
      <c r="E310" s="9" t="e">
        <f>+#REF!</f>
        <v>#REF!</v>
      </c>
      <c r="F310" s="9" t="e">
        <f>+#REF!</f>
        <v>#REF!</v>
      </c>
      <c r="G310" s="9" t="e">
        <f>+#REF!</f>
        <v>#REF!</v>
      </c>
      <c r="H310" s="9" t="e">
        <f>+#REF!</f>
        <v>#REF!</v>
      </c>
      <c r="I310" s="9" t="e">
        <f>+#REF!</f>
        <v>#REF!</v>
      </c>
      <c r="J310" s="9" t="e">
        <f>+#REF!</f>
        <v>#REF!</v>
      </c>
      <c r="K310" s="9" t="e">
        <f>+#REF!</f>
        <v>#REF!</v>
      </c>
      <c r="L310" s="9" t="e">
        <f>+#REF!</f>
        <v>#REF!</v>
      </c>
      <c r="M310" s="9" t="e">
        <f>+#REF!</f>
        <v>#REF!</v>
      </c>
      <c r="N310" s="9" t="e">
        <f>+#REF!</f>
        <v>#REF!</v>
      </c>
      <c r="O310" s="9" t="e">
        <f>+#REF!</f>
        <v>#REF!</v>
      </c>
      <c r="P310" s="9" t="e">
        <f>+#REF!</f>
        <v>#REF!</v>
      </c>
      <c r="Q310" s="9" t="e">
        <f>+#REF!</f>
        <v>#REF!</v>
      </c>
    </row>
    <row r="311" spans="3:17" x14ac:dyDescent="0.2">
      <c r="C311" s="21" t="s">
        <v>260</v>
      </c>
      <c r="D311" t="e">
        <f>+#REF!</f>
        <v>#REF!</v>
      </c>
      <c r="E311" s="9" t="e">
        <f>+#REF!</f>
        <v>#REF!</v>
      </c>
      <c r="F311" s="9" t="e">
        <f>+#REF!</f>
        <v>#REF!</v>
      </c>
      <c r="G311" s="9" t="e">
        <f>+#REF!</f>
        <v>#REF!</v>
      </c>
      <c r="H311" s="9" t="e">
        <f>+#REF!</f>
        <v>#REF!</v>
      </c>
      <c r="I311" s="9" t="e">
        <f>+#REF!</f>
        <v>#REF!</v>
      </c>
      <c r="J311" s="9" t="e">
        <f>+#REF!</f>
        <v>#REF!</v>
      </c>
      <c r="K311" s="9" t="e">
        <f>+#REF!</f>
        <v>#REF!</v>
      </c>
      <c r="L311" s="9" t="e">
        <f>+#REF!</f>
        <v>#REF!</v>
      </c>
      <c r="M311" s="9" t="e">
        <f>+#REF!</f>
        <v>#REF!</v>
      </c>
      <c r="N311" s="9" t="e">
        <f>+#REF!</f>
        <v>#REF!</v>
      </c>
      <c r="O311" s="9" t="e">
        <f>+#REF!</f>
        <v>#REF!</v>
      </c>
      <c r="P311" s="9" t="e">
        <f>+#REF!</f>
        <v>#REF!</v>
      </c>
      <c r="Q311" s="9" t="e">
        <f>+#REF!</f>
        <v>#REF!</v>
      </c>
    </row>
    <row r="312" spans="3:17" x14ac:dyDescent="0.2">
      <c r="C312" s="21" t="s">
        <v>259</v>
      </c>
      <c r="D312" t="e">
        <f>+#REF!</f>
        <v>#REF!</v>
      </c>
      <c r="E312" s="9" t="e">
        <f>+#REF!</f>
        <v>#REF!</v>
      </c>
      <c r="F312" s="9" t="e">
        <f>+#REF!</f>
        <v>#REF!</v>
      </c>
      <c r="G312" s="9" t="e">
        <f>+#REF!</f>
        <v>#REF!</v>
      </c>
      <c r="H312" s="9" t="e">
        <f>+#REF!</f>
        <v>#REF!</v>
      </c>
      <c r="I312" s="9" t="e">
        <f>+#REF!</f>
        <v>#REF!</v>
      </c>
      <c r="J312" s="9" t="e">
        <f>+#REF!</f>
        <v>#REF!</v>
      </c>
      <c r="K312" s="9" t="e">
        <f>+#REF!</f>
        <v>#REF!</v>
      </c>
      <c r="L312" s="9" t="e">
        <f>+#REF!</f>
        <v>#REF!</v>
      </c>
      <c r="M312" s="9" t="e">
        <f>+#REF!</f>
        <v>#REF!</v>
      </c>
      <c r="N312" s="9" t="e">
        <f>+#REF!</f>
        <v>#REF!</v>
      </c>
      <c r="O312" s="9" t="e">
        <f>+#REF!</f>
        <v>#REF!</v>
      </c>
      <c r="P312" s="9" t="e">
        <f>+#REF!</f>
        <v>#REF!</v>
      </c>
      <c r="Q312" s="9" t="e">
        <f>+#REF!</f>
        <v>#REF!</v>
      </c>
    </row>
    <row r="313" spans="3:17" x14ac:dyDescent="0.2">
      <c r="C313" s="21" t="s">
        <v>261</v>
      </c>
      <c r="D313" t="e">
        <f>+#REF!</f>
        <v>#REF!</v>
      </c>
      <c r="E313" s="9" t="e">
        <f>+#REF!</f>
        <v>#REF!</v>
      </c>
      <c r="F313" s="9" t="e">
        <f>+#REF!</f>
        <v>#REF!</v>
      </c>
      <c r="G313" s="9" t="e">
        <f>+#REF!</f>
        <v>#REF!</v>
      </c>
      <c r="H313" s="9" t="e">
        <f>+#REF!</f>
        <v>#REF!</v>
      </c>
      <c r="I313" s="9" t="e">
        <f>+#REF!</f>
        <v>#REF!</v>
      </c>
      <c r="J313" s="9" t="e">
        <f>+#REF!</f>
        <v>#REF!</v>
      </c>
      <c r="K313" s="9" t="e">
        <f>+#REF!</f>
        <v>#REF!</v>
      </c>
      <c r="L313" s="9" t="e">
        <f>+#REF!</f>
        <v>#REF!</v>
      </c>
      <c r="M313" s="9" t="e">
        <f>+#REF!</f>
        <v>#REF!</v>
      </c>
      <c r="N313" s="9" t="e">
        <f>+#REF!</f>
        <v>#REF!</v>
      </c>
      <c r="O313" s="9" t="e">
        <f>+#REF!</f>
        <v>#REF!</v>
      </c>
      <c r="P313" s="9" t="e">
        <f>+#REF!</f>
        <v>#REF!</v>
      </c>
      <c r="Q313" s="9" t="e">
        <f>+#REF!</f>
        <v>#REF!</v>
      </c>
    </row>
    <row r="314" spans="3:17" x14ac:dyDescent="0.2">
      <c r="C314" s="21" t="s">
        <v>262</v>
      </c>
      <c r="D314" t="e">
        <f>+#REF!</f>
        <v>#REF!</v>
      </c>
      <c r="E314" s="9" t="e">
        <f>+#REF!</f>
        <v>#REF!</v>
      </c>
      <c r="F314" s="9" t="e">
        <f>+#REF!</f>
        <v>#REF!</v>
      </c>
      <c r="G314" s="9" t="e">
        <f>+#REF!</f>
        <v>#REF!</v>
      </c>
      <c r="H314" s="9" t="e">
        <f>+#REF!</f>
        <v>#REF!</v>
      </c>
      <c r="I314" s="9" t="e">
        <f>+#REF!</f>
        <v>#REF!</v>
      </c>
      <c r="J314" s="9" t="e">
        <f>+#REF!</f>
        <v>#REF!</v>
      </c>
      <c r="K314" s="9" t="e">
        <f>+#REF!</f>
        <v>#REF!</v>
      </c>
      <c r="L314" s="9" t="e">
        <f>+#REF!</f>
        <v>#REF!</v>
      </c>
      <c r="M314" s="9" t="e">
        <f>+#REF!</f>
        <v>#REF!</v>
      </c>
      <c r="N314" s="9" t="e">
        <f>+#REF!</f>
        <v>#REF!</v>
      </c>
      <c r="O314" s="9" t="e">
        <f>+#REF!</f>
        <v>#REF!</v>
      </c>
      <c r="P314" s="9" t="e">
        <f>+#REF!</f>
        <v>#REF!</v>
      </c>
      <c r="Q314" s="9" t="e">
        <f>+#REF!</f>
        <v>#REF!</v>
      </c>
    </row>
    <row r="315" spans="3:17" x14ac:dyDescent="0.2">
      <c r="C315" s="21" t="s">
        <v>263</v>
      </c>
      <c r="D315" t="e">
        <f>+#REF!</f>
        <v>#REF!</v>
      </c>
      <c r="E315" s="9" t="e">
        <f>+#REF!</f>
        <v>#REF!</v>
      </c>
      <c r="F315" s="9" t="e">
        <f>+#REF!</f>
        <v>#REF!</v>
      </c>
      <c r="G315" s="9" t="e">
        <f>+#REF!</f>
        <v>#REF!</v>
      </c>
      <c r="H315" s="9" t="e">
        <f>+#REF!</f>
        <v>#REF!</v>
      </c>
      <c r="I315" s="9" t="e">
        <f>+#REF!</f>
        <v>#REF!</v>
      </c>
      <c r="J315" s="9" t="e">
        <f>+#REF!</f>
        <v>#REF!</v>
      </c>
      <c r="K315" s="9" t="e">
        <f>+#REF!</f>
        <v>#REF!</v>
      </c>
      <c r="L315" s="9" t="e">
        <f>+#REF!</f>
        <v>#REF!</v>
      </c>
      <c r="M315" s="9" t="e">
        <f>+#REF!</f>
        <v>#REF!</v>
      </c>
      <c r="N315" s="9" t="e">
        <f>+#REF!</f>
        <v>#REF!</v>
      </c>
      <c r="O315" s="9" t="e">
        <f>+#REF!</f>
        <v>#REF!</v>
      </c>
      <c r="P315" s="9" t="e">
        <f>+#REF!</f>
        <v>#REF!</v>
      </c>
      <c r="Q315" s="9" t="e">
        <f>+#REF!</f>
        <v>#REF!</v>
      </c>
    </row>
    <row r="316" spans="3:17" x14ac:dyDescent="0.2">
      <c r="C316" s="21" t="s">
        <v>264</v>
      </c>
      <c r="D316" t="e">
        <f>+#REF!</f>
        <v>#REF!</v>
      </c>
      <c r="E316" s="9" t="e">
        <f>+#REF!</f>
        <v>#REF!</v>
      </c>
      <c r="F316" s="9" t="e">
        <f>+#REF!</f>
        <v>#REF!</v>
      </c>
      <c r="G316" s="9" t="e">
        <f>+#REF!</f>
        <v>#REF!</v>
      </c>
      <c r="H316" s="9" t="e">
        <f>+#REF!</f>
        <v>#REF!</v>
      </c>
      <c r="I316" s="9" t="e">
        <f>+#REF!</f>
        <v>#REF!</v>
      </c>
      <c r="J316" s="9" t="e">
        <f>+#REF!</f>
        <v>#REF!</v>
      </c>
      <c r="K316" s="9" t="e">
        <f>+#REF!</f>
        <v>#REF!</v>
      </c>
      <c r="L316" s="9" t="e">
        <f>+#REF!</f>
        <v>#REF!</v>
      </c>
      <c r="M316" s="9" t="e">
        <f>+#REF!</f>
        <v>#REF!</v>
      </c>
      <c r="N316" s="9" t="e">
        <f>+#REF!</f>
        <v>#REF!</v>
      </c>
      <c r="O316" s="9" t="e">
        <f>+#REF!</f>
        <v>#REF!</v>
      </c>
      <c r="P316" s="9" t="e">
        <f>+#REF!</f>
        <v>#REF!</v>
      </c>
      <c r="Q316" s="9" t="e">
        <f>+#REF!</f>
        <v>#REF!</v>
      </c>
    </row>
    <row r="317" spans="3:17" x14ac:dyDescent="0.2">
      <c r="C317" s="21" t="s">
        <v>265</v>
      </c>
      <c r="D317" t="e">
        <f>+#REF!</f>
        <v>#REF!</v>
      </c>
      <c r="E317" s="9" t="e">
        <f>+#REF!</f>
        <v>#REF!</v>
      </c>
      <c r="F317" s="9" t="e">
        <f>+#REF!</f>
        <v>#REF!</v>
      </c>
      <c r="G317" s="9" t="e">
        <f>+#REF!</f>
        <v>#REF!</v>
      </c>
      <c r="H317" s="9" t="e">
        <f>+#REF!</f>
        <v>#REF!</v>
      </c>
      <c r="I317" s="9" t="e">
        <f>+#REF!</f>
        <v>#REF!</v>
      </c>
      <c r="J317" s="9" t="e">
        <f>+#REF!</f>
        <v>#REF!</v>
      </c>
      <c r="K317" s="9" t="e">
        <f>+#REF!</f>
        <v>#REF!</v>
      </c>
      <c r="L317" s="9" t="e">
        <f>+#REF!</f>
        <v>#REF!</v>
      </c>
      <c r="M317" s="9" t="e">
        <f>+#REF!</f>
        <v>#REF!</v>
      </c>
      <c r="N317" s="9" t="e">
        <f>+#REF!</f>
        <v>#REF!</v>
      </c>
      <c r="O317" s="9" t="e">
        <f>+#REF!</f>
        <v>#REF!</v>
      </c>
      <c r="P317" s="9" t="e">
        <f>+#REF!</f>
        <v>#REF!</v>
      </c>
      <c r="Q317" s="9" t="e">
        <f>+#REF!</f>
        <v>#REF!</v>
      </c>
    </row>
    <row r="318" spans="3:17" x14ac:dyDescent="0.2">
      <c r="C318" s="21" t="s">
        <v>266</v>
      </c>
      <c r="D318" t="e">
        <f>+#REF!</f>
        <v>#REF!</v>
      </c>
      <c r="E318" s="9" t="e">
        <f>+#REF!</f>
        <v>#REF!</v>
      </c>
      <c r="F318" s="9" t="e">
        <f>+#REF!</f>
        <v>#REF!</v>
      </c>
      <c r="G318" s="9" t="e">
        <f>+#REF!</f>
        <v>#REF!</v>
      </c>
      <c r="H318" s="9" t="e">
        <f>+#REF!</f>
        <v>#REF!</v>
      </c>
      <c r="I318" s="9" t="e">
        <f>+#REF!</f>
        <v>#REF!</v>
      </c>
      <c r="J318" s="9" t="e">
        <f>+#REF!</f>
        <v>#REF!</v>
      </c>
      <c r="K318" s="9" t="e">
        <f>+#REF!</f>
        <v>#REF!</v>
      </c>
      <c r="L318" s="9" t="e">
        <f>+#REF!</f>
        <v>#REF!</v>
      </c>
      <c r="M318" s="9" t="e">
        <f>+#REF!</f>
        <v>#REF!</v>
      </c>
      <c r="N318" s="9" t="e">
        <f>+#REF!</f>
        <v>#REF!</v>
      </c>
      <c r="O318" s="9" t="e">
        <f>+#REF!</f>
        <v>#REF!</v>
      </c>
      <c r="P318" s="9" t="e">
        <f>+#REF!</f>
        <v>#REF!</v>
      </c>
      <c r="Q318" s="9" t="e">
        <f>+#REF!</f>
        <v>#REF!</v>
      </c>
    </row>
    <row r="319" spans="3:17" x14ac:dyDescent="0.2">
      <c r="C319" s="21" t="s">
        <v>267</v>
      </c>
      <c r="D319" t="e">
        <f>+#REF!</f>
        <v>#REF!</v>
      </c>
      <c r="E319" s="9" t="e">
        <f>+#REF!</f>
        <v>#REF!</v>
      </c>
      <c r="F319" s="9" t="e">
        <f>+#REF!</f>
        <v>#REF!</v>
      </c>
      <c r="G319" s="9" t="e">
        <f>+#REF!</f>
        <v>#REF!</v>
      </c>
      <c r="H319" s="9" t="e">
        <f>+#REF!</f>
        <v>#REF!</v>
      </c>
      <c r="I319" s="9" t="e">
        <f>+#REF!</f>
        <v>#REF!</v>
      </c>
      <c r="J319" s="9" t="e">
        <f>+#REF!</f>
        <v>#REF!</v>
      </c>
      <c r="K319" s="9" t="e">
        <f>+#REF!</f>
        <v>#REF!</v>
      </c>
      <c r="L319" s="9" t="e">
        <f>+#REF!</f>
        <v>#REF!</v>
      </c>
      <c r="M319" s="9" t="e">
        <f>+#REF!</f>
        <v>#REF!</v>
      </c>
      <c r="N319" s="9" t="e">
        <f>+#REF!</f>
        <v>#REF!</v>
      </c>
      <c r="O319" s="9" t="e">
        <f>+#REF!</f>
        <v>#REF!</v>
      </c>
      <c r="P319" s="9" t="e">
        <f>+#REF!</f>
        <v>#REF!</v>
      </c>
      <c r="Q319" s="9" t="e">
        <f>+#REF!</f>
        <v>#REF!</v>
      </c>
    </row>
    <row r="320" spans="3:17" x14ac:dyDescent="0.2">
      <c r="C320" s="21" t="s">
        <v>268</v>
      </c>
      <c r="D320" t="e">
        <f>+#REF!</f>
        <v>#REF!</v>
      </c>
      <c r="E320" s="9" t="e">
        <f>+#REF!</f>
        <v>#REF!</v>
      </c>
      <c r="F320" s="9" t="e">
        <f>+#REF!</f>
        <v>#REF!</v>
      </c>
      <c r="G320" s="9" t="e">
        <f>+#REF!</f>
        <v>#REF!</v>
      </c>
      <c r="H320" s="9" t="e">
        <f>+#REF!</f>
        <v>#REF!</v>
      </c>
      <c r="I320" s="9" t="e">
        <f>+#REF!</f>
        <v>#REF!</v>
      </c>
      <c r="J320" s="9" t="e">
        <f>+#REF!</f>
        <v>#REF!</v>
      </c>
      <c r="K320" s="9" t="e">
        <f>+#REF!</f>
        <v>#REF!</v>
      </c>
      <c r="L320" s="9" t="e">
        <f>+#REF!</f>
        <v>#REF!</v>
      </c>
      <c r="M320" s="9" t="e">
        <f>+#REF!</f>
        <v>#REF!</v>
      </c>
      <c r="N320" s="9" t="e">
        <f>+#REF!</f>
        <v>#REF!</v>
      </c>
      <c r="O320" s="9" t="e">
        <f>+#REF!</f>
        <v>#REF!</v>
      </c>
      <c r="P320" s="9" t="e">
        <f>+#REF!</f>
        <v>#REF!</v>
      </c>
      <c r="Q320" s="9" t="e">
        <f>+#REF!</f>
        <v>#REF!</v>
      </c>
    </row>
    <row r="321" spans="3:17" x14ac:dyDescent="0.2">
      <c r="C321" s="21" t="s">
        <v>269</v>
      </c>
      <c r="D321" t="e">
        <f>+#REF!</f>
        <v>#REF!</v>
      </c>
      <c r="E321" s="9" t="e">
        <f>+#REF!</f>
        <v>#REF!</v>
      </c>
      <c r="F321" s="9" t="e">
        <f>+#REF!</f>
        <v>#REF!</v>
      </c>
      <c r="G321" s="9" t="e">
        <f>+#REF!</f>
        <v>#REF!</v>
      </c>
      <c r="H321" s="9" t="e">
        <f>+#REF!</f>
        <v>#REF!</v>
      </c>
      <c r="I321" s="9" t="e">
        <f>+#REF!</f>
        <v>#REF!</v>
      </c>
      <c r="J321" s="9" t="e">
        <f>+#REF!</f>
        <v>#REF!</v>
      </c>
      <c r="K321" s="9" t="e">
        <f>+#REF!</f>
        <v>#REF!</v>
      </c>
      <c r="L321" s="9" t="e">
        <f>+#REF!</f>
        <v>#REF!</v>
      </c>
      <c r="M321" s="9" t="e">
        <f>+#REF!</f>
        <v>#REF!</v>
      </c>
      <c r="N321" s="9" t="e">
        <f>+#REF!</f>
        <v>#REF!</v>
      </c>
      <c r="O321" s="9" t="e">
        <f>+#REF!</f>
        <v>#REF!</v>
      </c>
      <c r="P321" s="9" t="e">
        <f>+#REF!</f>
        <v>#REF!</v>
      </c>
      <c r="Q321" s="9" t="e">
        <f>+#REF!</f>
        <v>#REF!</v>
      </c>
    </row>
    <row r="322" spans="3:17" x14ac:dyDescent="0.2">
      <c r="C322" s="21" t="s">
        <v>270</v>
      </c>
      <c r="D322" t="e">
        <f>+#REF!</f>
        <v>#REF!</v>
      </c>
      <c r="E322" s="9" t="e">
        <f>+#REF!</f>
        <v>#REF!</v>
      </c>
      <c r="F322" s="9" t="e">
        <f>+#REF!</f>
        <v>#REF!</v>
      </c>
      <c r="G322" s="9" t="e">
        <f>+#REF!</f>
        <v>#REF!</v>
      </c>
      <c r="H322" s="9" t="e">
        <f>+#REF!</f>
        <v>#REF!</v>
      </c>
      <c r="I322" s="9" t="e">
        <f>+#REF!</f>
        <v>#REF!</v>
      </c>
      <c r="J322" s="9" t="e">
        <f>+#REF!</f>
        <v>#REF!</v>
      </c>
      <c r="K322" s="9" t="e">
        <f>+#REF!</f>
        <v>#REF!</v>
      </c>
      <c r="L322" s="9" t="e">
        <f>+#REF!</f>
        <v>#REF!</v>
      </c>
      <c r="M322" s="9" t="e">
        <f>+#REF!</f>
        <v>#REF!</v>
      </c>
      <c r="N322" s="9" t="e">
        <f>+#REF!</f>
        <v>#REF!</v>
      </c>
      <c r="O322" s="9" t="e">
        <f>+#REF!</f>
        <v>#REF!</v>
      </c>
      <c r="P322" s="9" t="e">
        <f>+#REF!</f>
        <v>#REF!</v>
      </c>
      <c r="Q322" s="9" t="e">
        <f>+#REF!</f>
        <v>#REF!</v>
      </c>
    </row>
    <row r="323" spans="3:17" x14ac:dyDescent="0.2">
      <c r="C323" s="21" t="s">
        <v>271</v>
      </c>
      <c r="D323" t="e">
        <f>+#REF!</f>
        <v>#REF!</v>
      </c>
      <c r="E323" s="9" t="e">
        <f>+#REF!</f>
        <v>#REF!</v>
      </c>
      <c r="F323" s="9" t="e">
        <f>+#REF!</f>
        <v>#REF!</v>
      </c>
      <c r="G323" s="9" t="e">
        <f>+#REF!</f>
        <v>#REF!</v>
      </c>
      <c r="H323" s="9" t="e">
        <f>+#REF!</f>
        <v>#REF!</v>
      </c>
      <c r="I323" s="9" t="e">
        <f>+#REF!</f>
        <v>#REF!</v>
      </c>
      <c r="J323" s="9" t="e">
        <f>+#REF!</f>
        <v>#REF!</v>
      </c>
      <c r="K323" s="9" t="e">
        <f>+#REF!</f>
        <v>#REF!</v>
      </c>
      <c r="L323" s="9" t="e">
        <f>+#REF!</f>
        <v>#REF!</v>
      </c>
      <c r="M323" s="9" t="e">
        <f>+#REF!</f>
        <v>#REF!</v>
      </c>
      <c r="N323" s="9" t="e">
        <f>+#REF!</f>
        <v>#REF!</v>
      </c>
      <c r="O323" s="9" t="e">
        <f>+#REF!</f>
        <v>#REF!</v>
      </c>
      <c r="P323" s="9" t="e">
        <f>+#REF!</f>
        <v>#REF!</v>
      </c>
      <c r="Q323" s="9" t="e">
        <f>+#REF!</f>
        <v>#REF!</v>
      </c>
    </row>
    <row r="324" spans="3:17" x14ac:dyDescent="0.2">
      <c r="C324" s="21" t="s">
        <v>272</v>
      </c>
      <c r="D324" t="e">
        <f>+#REF!</f>
        <v>#REF!</v>
      </c>
      <c r="E324" s="9" t="e">
        <f>+#REF!</f>
        <v>#REF!</v>
      </c>
      <c r="F324" s="9" t="e">
        <f>+#REF!</f>
        <v>#REF!</v>
      </c>
      <c r="G324" s="9" t="e">
        <f>+#REF!</f>
        <v>#REF!</v>
      </c>
      <c r="H324" s="9" t="e">
        <f>+#REF!</f>
        <v>#REF!</v>
      </c>
      <c r="I324" s="9" t="e">
        <f>+#REF!</f>
        <v>#REF!</v>
      </c>
      <c r="J324" s="9" t="e">
        <f>+#REF!</f>
        <v>#REF!</v>
      </c>
      <c r="K324" s="9" t="e">
        <f>+#REF!</f>
        <v>#REF!</v>
      </c>
      <c r="L324" s="9" t="e">
        <f>+#REF!</f>
        <v>#REF!</v>
      </c>
      <c r="M324" s="9" t="e">
        <f>+#REF!</f>
        <v>#REF!</v>
      </c>
      <c r="N324" s="9" t="e">
        <f>+#REF!</f>
        <v>#REF!</v>
      </c>
      <c r="O324" s="9" t="e">
        <f>+#REF!</f>
        <v>#REF!</v>
      </c>
      <c r="P324" s="9" t="e">
        <f>+#REF!</f>
        <v>#REF!</v>
      </c>
      <c r="Q324" s="9" t="e">
        <f>+#REF!</f>
        <v>#REF!</v>
      </c>
    </row>
    <row r="325" spans="3:17" x14ac:dyDescent="0.2">
      <c r="C325" s="21" t="s">
        <v>273</v>
      </c>
      <c r="D325" t="e">
        <f>+#REF!</f>
        <v>#REF!</v>
      </c>
      <c r="E325" s="9" t="e">
        <f>+#REF!</f>
        <v>#REF!</v>
      </c>
      <c r="F325" s="9" t="e">
        <f>+#REF!</f>
        <v>#REF!</v>
      </c>
      <c r="G325" s="9" t="e">
        <f>+#REF!</f>
        <v>#REF!</v>
      </c>
      <c r="H325" s="9" t="e">
        <f>+#REF!</f>
        <v>#REF!</v>
      </c>
      <c r="I325" s="9" t="e">
        <f>+#REF!</f>
        <v>#REF!</v>
      </c>
      <c r="J325" s="9" t="e">
        <f>+#REF!</f>
        <v>#REF!</v>
      </c>
      <c r="K325" s="9" t="e">
        <f>+#REF!</f>
        <v>#REF!</v>
      </c>
      <c r="L325" s="9" t="e">
        <f>+#REF!</f>
        <v>#REF!</v>
      </c>
      <c r="M325" s="9" t="e">
        <f>+#REF!</f>
        <v>#REF!</v>
      </c>
      <c r="N325" s="9" t="e">
        <f>+#REF!</f>
        <v>#REF!</v>
      </c>
      <c r="O325" s="9" t="e">
        <f>+#REF!</f>
        <v>#REF!</v>
      </c>
      <c r="P325" s="9" t="e">
        <f>+#REF!</f>
        <v>#REF!</v>
      </c>
      <c r="Q325" s="9" t="e">
        <f>+#REF!</f>
        <v>#REF!</v>
      </c>
    </row>
    <row r="326" spans="3:17" x14ac:dyDescent="0.2">
      <c r="C326" s="21" t="s">
        <v>274</v>
      </c>
      <c r="D326" t="e">
        <f>+#REF!</f>
        <v>#REF!</v>
      </c>
      <c r="E326" s="9" t="e">
        <f>-#REF!</f>
        <v>#REF!</v>
      </c>
      <c r="F326" s="9" t="e">
        <f>-#REF!</f>
        <v>#REF!</v>
      </c>
      <c r="G326" s="9" t="e">
        <f>-#REF!</f>
        <v>#REF!</v>
      </c>
      <c r="H326" s="9" t="e">
        <f>-#REF!</f>
        <v>#REF!</v>
      </c>
      <c r="I326" s="9" t="e">
        <f>-#REF!</f>
        <v>#REF!</v>
      </c>
      <c r="J326" s="9" t="e">
        <f>-#REF!</f>
        <v>#REF!</v>
      </c>
      <c r="K326" s="9" t="e">
        <f>-#REF!</f>
        <v>#REF!</v>
      </c>
      <c r="L326" s="9" t="e">
        <f>-#REF!</f>
        <v>#REF!</v>
      </c>
      <c r="M326" s="9" t="e">
        <f>-#REF!</f>
        <v>#REF!</v>
      </c>
      <c r="N326" s="9" t="e">
        <f>-#REF!</f>
        <v>#REF!</v>
      </c>
      <c r="O326" s="9" t="e">
        <f>-#REF!</f>
        <v>#REF!</v>
      </c>
      <c r="P326" s="9" t="e">
        <f>-#REF!</f>
        <v>#REF!</v>
      </c>
      <c r="Q326" s="9" t="e">
        <f>-#REF!</f>
        <v>#REF!</v>
      </c>
    </row>
    <row r="327" spans="3:17" x14ac:dyDescent="0.2">
      <c r="C327" s="21" t="s">
        <v>275</v>
      </c>
      <c r="D327" t="e">
        <f>+#REF!</f>
        <v>#REF!</v>
      </c>
      <c r="E327" s="9" t="e">
        <f>-#REF!</f>
        <v>#REF!</v>
      </c>
      <c r="F327" s="9" t="e">
        <f>-#REF!</f>
        <v>#REF!</v>
      </c>
      <c r="G327" s="9" t="e">
        <f>-#REF!</f>
        <v>#REF!</v>
      </c>
      <c r="H327" s="9" t="e">
        <f>-#REF!</f>
        <v>#REF!</v>
      </c>
      <c r="I327" s="9" t="e">
        <f>-#REF!</f>
        <v>#REF!</v>
      </c>
      <c r="J327" s="9" t="e">
        <f>-#REF!</f>
        <v>#REF!</v>
      </c>
      <c r="K327" s="9" t="e">
        <f>-#REF!</f>
        <v>#REF!</v>
      </c>
      <c r="L327" s="9" t="e">
        <f>-#REF!</f>
        <v>#REF!</v>
      </c>
      <c r="M327" s="9" t="e">
        <f>-#REF!</f>
        <v>#REF!</v>
      </c>
      <c r="N327" s="9" t="e">
        <f>-#REF!</f>
        <v>#REF!</v>
      </c>
      <c r="O327" s="9" t="e">
        <f>-#REF!</f>
        <v>#REF!</v>
      </c>
      <c r="P327" s="9" t="e">
        <f>-#REF!</f>
        <v>#REF!</v>
      </c>
      <c r="Q327" s="9" t="e">
        <f>-#REF!</f>
        <v>#REF!</v>
      </c>
    </row>
    <row r="328" spans="3:17" x14ac:dyDescent="0.2">
      <c r="C328" s="21" t="s">
        <v>276</v>
      </c>
      <c r="D328" t="e">
        <f>+#REF!</f>
        <v>#REF!</v>
      </c>
      <c r="E328" s="9" t="e">
        <f>-#REF!</f>
        <v>#REF!</v>
      </c>
      <c r="F328" s="9" t="e">
        <f>-#REF!</f>
        <v>#REF!</v>
      </c>
      <c r="G328" s="9" t="e">
        <f>-#REF!</f>
        <v>#REF!</v>
      </c>
      <c r="H328" s="9" t="e">
        <f>-#REF!</f>
        <v>#REF!</v>
      </c>
      <c r="I328" s="9" t="e">
        <f>-#REF!</f>
        <v>#REF!</v>
      </c>
      <c r="J328" s="9" t="e">
        <f>-#REF!</f>
        <v>#REF!</v>
      </c>
      <c r="K328" s="9" t="e">
        <f>-#REF!</f>
        <v>#REF!</v>
      </c>
      <c r="L328" s="9" t="e">
        <f>-#REF!</f>
        <v>#REF!</v>
      </c>
      <c r="M328" s="9" t="e">
        <f>-#REF!</f>
        <v>#REF!</v>
      </c>
      <c r="N328" s="9" t="e">
        <f>-#REF!</f>
        <v>#REF!</v>
      </c>
      <c r="O328" s="9" t="e">
        <f>-#REF!</f>
        <v>#REF!</v>
      </c>
      <c r="P328" s="9" t="e">
        <f>-#REF!</f>
        <v>#REF!</v>
      </c>
      <c r="Q328" s="9" t="e">
        <f>-#REF!</f>
        <v>#REF!</v>
      </c>
    </row>
    <row r="329" spans="3:17" x14ac:dyDescent="0.2">
      <c r="C329" s="21" t="s">
        <v>277</v>
      </c>
      <c r="D329" t="e">
        <f>+#REF!</f>
        <v>#REF!</v>
      </c>
      <c r="E329" s="9" t="e">
        <f>-#REF!</f>
        <v>#REF!</v>
      </c>
      <c r="F329" s="9" t="e">
        <f>-#REF!</f>
        <v>#REF!</v>
      </c>
      <c r="G329" s="9" t="e">
        <f>-#REF!</f>
        <v>#REF!</v>
      </c>
      <c r="H329" s="9" t="e">
        <f>-#REF!</f>
        <v>#REF!</v>
      </c>
      <c r="I329" s="9" t="e">
        <f>-#REF!</f>
        <v>#REF!</v>
      </c>
      <c r="J329" s="9" t="e">
        <f>-#REF!</f>
        <v>#REF!</v>
      </c>
      <c r="K329" s="9" t="e">
        <f>-#REF!</f>
        <v>#REF!</v>
      </c>
      <c r="L329" s="9" t="e">
        <f>-#REF!</f>
        <v>#REF!</v>
      </c>
      <c r="M329" s="9" t="e">
        <f>-#REF!</f>
        <v>#REF!</v>
      </c>
      <c r="N329" s="9" t="e">
        <f>-#REF!</f>
        <v>#REF!</v>
      </c>
      <c r="O329" s="9" t="e">
        <f>-#REF!</f>
        <v>#REF!</v>
      </c>
      <c r="P329" s="9" t="e">
        <f>-#REF!</f>
        <v>#REF!</v>
      </c>
      <c r="Q329" s="9" t="e">
        <f>-#REF!</f>
        <v>#REF!</v>
      </c>
    </row>
    <row r="330" spans="3:17" x14ac:dyDescent="0.2">
      <c r="C330" s="21" t="s">
        <v>278</v>
      </c>
      <c r="D330" t="e">
        <f>+#REF!</f>
        <v>#REF!</v>
      </c>
      <c r="E330" s="9" t="e">
        <f>-#REF!</f>
        <v>#REF!</v>
      </c>
      <c r="F330" s="9" t="e">
        <f>-#REF!</f>
        <v>#REF!</v>
      </c>
      <c r="G330" s="9" t="e">
        <f>-#REF!</f>
        <v>#REF!</v>
      </c>
      <c r="H330" s="9" t="e">
        <f>-#REF!</f>
        <v>#REF!</v>
      </c>
      <c r="I330" s="9" t="e">
        <f>-#REF!</f>
        <v>#REF!</v>
      </c>
      <c r="J330" s="9" t="e">
        <f>-#REF!</f>
        <v>#REF!</v>
      </c>
      <c r="K330" s="9" t="e">
        <f>-#REF!</f>
        <v>#REF!</v>
      </c>
      <c r="L330" s="9" t="e">
        <f>-#REF!</f>
        <v>#REF!</v>
      </c>
      <c r="M330" s="9" t="e">
        <f>-#REF!</f>
        <v>#REF!</v>
      </c>
      <c r="N330" s="9" t="e">
        <f>-#REF!</f>
        <v>#REF!</v>
      </c>
      <c r="O330" s="9" t="e">
        <f>-#REF!</f>
        <v>#REF!</v>
      </c>
      <c r="P330" s="9" t="e">
        <f>-#REF!</f>
        <v>#REF!</v>
      </c>
      <c r="Q330" s="9" t="e">
        <f>-#REF!</f>
        <v>#REF!</v>
      </c>
    </row>
    <row r="331" spans="3:17" x14ac:dyDescent="0.2">
      <c r="C331" s="21" t="s">
        <v>279</v>
      </c>
      <c r="D331" t="e">
        <f>+#REF!</f>
        <v>#REF!</v>
      </c>
      <c r="E331" s="9" t="e">
        <f>-#REF!</f>
        <v>#REF!</v>
      </c>
      <c r="F331" s="9" t="e">
        <f>-#REF!</f>
        <v>#REF!</v>
      </c>
      <c r="G331" s="9" t="e">
        <f>-#REF!</f>
        <v>#REF!</v>
      </c>
      <c r="H331" s="9" t="e">
        <f>-#REF!</f>
        <v>#REF!</v>
      </c>
      <c r="I331" s="9" t="e">
        <f>-#REF!</f>
        <v>#REF!</v>
      </c>
      <c r="J331" s="9" t="e">
        <f>-#REF!</f>
        <v>#REF!</v>
      </c>
      <c r="K331" s="9" t="e">
        <f>-#REF!</f>
        <v>#REF!</v>
      </c>
      <c r="L331" s="9" t="e">
        <f>-#REF!</f>
        <v>#REF!</v>
      </c>
      <c r="M331" s="9" t="e">
        <f>-#REF!</f>
        <v>#REF!</v>
      </c>
      <c r="N331" s="9" t="e">
        <f>-#REF!</f>
        <v>#REF!</v>
      </c>
      <c r="O331" s="9" t="e">
        <f>-#REF!</f>
        <v>#REF!</v>
      </c>
      <c r="P331" s="9" t="e">
        <f>-#REF!</f>
        <v>#REF!</v>
      </c>
      <c r="Q331" s="9" t="e">
        <f>-#REF!</f>
        <v>#REF!</v>
      </c>
    </row>
    <row r="332" spans="3:17" x14ac:dyDescent="0.2">
      <c r="D332" t="e">
        <f>+#REF!</f>
        <v>#REF!</v>
      </c>
      <c r="E332" s="9" t="e">
        <f>-#REF!</f>
        <v>#REF!</v>
      </c>
      <c r="F332" s="9" t="e">
        <f>-#REF!</f>
        <v>#REF!</v>
      </c>
      <c r="G332" s="9" t="e">
        <f>-#REF!</f>
        <v>#REF!</v>
      </c>
      <c r="H332" s="9" t="e">
        <f>-#REF!</f>
        <v>#REF!</v>
      </c>
      <c r="I332" s="9" t="e">
        <f>-#REF!</f>
        <v>#REF!</v>
      </c>
      <c r="J332" s="9" t="e">
        <f>-#REF!</f>
        <v>#REF!</v>
      </c>
      <c r="K332" s="9" t="e">
        <f>-#REF!</f>
        <v>#REF!</v>
      </c>
      <c r="L332" s="9" t="e">
        <f>-#REF!</f>
        <v>#REF!</v>
      </c>
      <c r="M332" s="9" t="e">
        <f>-#REF!</f>
        <v>#REF!</v>
      </c>
      <c r="N332" s="9" t="e">
        <f>-#REF!</f>
        <v>#REF!</v>
      </c>
      <c r="O332" s="9" t="e">
        <f>-#REF!</f>
        <v>#REF!</v>
      </c>
      <c r="P332" s="9" t="e">
        <f>-#REF!</f>
        <v>#REF!</v>
      </c>
      <c r="Q332" s="9" t="e">
        <f>-#REF!</f>
        <v>#REF!</v>
      </c>
    </row>
    <row r="333" spans="3:17" x14ac:dyDescent="0.2">
      <c r="C333" s="21" t="s">
        <v>280</v>
      </c>
      <c r="D333" t="e">
        <f>+#REF!</f>
        <v>#REF!</v>
      </c>
      <c r="E333" s="9" t="e">
        <f>+#REF!</f>
        <v>#REF!</v>
      </c>
      <c r="F333" s="9" t="e">
        <f>+#REF!</f>
        <v>#REF!</v>
      </c>
      <c r="G333" s="9" t="e">
        <f>+#REF!</f>
        <v>#REF!</v>
      </c>
      <c r="H333" s="9" t="e">
        <f>+#REF!</f>
        <v>#REF!</v>
      </c>
      <c r="I333" s="9" t="e">
        <f>+#REF!</f>
        <v>#REF!</v>
      </c>
      <c r="J333" s="9" t="e">
        <f>+#REF!</f>
        <v>#REF!</v>
      </c>
      <c r="K333" s="9" t="e">
        <f>+#REF!</f>
        <v>#REF!</v>
      </c>
      <c r="L333" s="9" t="e">
        <f>+#REF!</f>
        <v>#REF!</v>
      </c>
      <c r="M333" s="9" t="e">
        <f>+#REF!</f>
        <v>#REF!</v>
      </c>
      <c r="N333" s="9" t="e">
        <f>+#REF!</f>
        <v>#REF!</v>
      </c>
      <c r="O333" s="9" t="e">
        <f>+#REF!</f>
        <v>#REF!</v>
      </c>
      <c r="P333" s="9" t="e">
        <f>+#REF!</f>
        <v>#REF!</v>
      </c>
      <c r="Q333" s="9" t="e">
        <f>+#REF!</f>
        <v>#REF!</v>
      </c>
    </row>
    <row r="334" spans="3:17" x14ac:dyDescent="0.2">
      <c r="C334" s="21" t="s">
        <v>281</v>
      </c>
      <c r="D334" t="e">
        <f>+#REF!</f>
        <v>#REF!</v>
      </c>
      <c r="E334" s="9" t="e">
        <f>+#REF!</f>
        <v>#REF!</v>
      </c>
      <c r="F334" s="9" t="e">
        <f>+#REF!</f>
        <v>#REF!</v>
      </c>
      <c r="G334" s="9" t="e">
        <f>+#REF!</f>
        <v>#REF!</v>
      </c>
      <c r="H334" s="9" t="e">
        <f>+#REF!</f>
        <v>#REF!</v>
      </c>
      <c r="I334" s="9" t="e">
        <f>+#REF!</f>
        <v>#REF!</v>
      </c>
      <c r="J334" s="9" t="e">
        <f>+#REF!</f>
        <v>#REF!</v>
      </c>
      <c r="K334" s="9" t="e">
        <f>+#REF!</f>
        <v>#REF!</v>
      </c>
      <c r="L334" s="9" t="e">
        <f>+#REF!</f>
        <v>#REF!</v>
      </c>
      <c r="M334" s="9" t="e">
        <f>+#REF!</f>
        <v>#REF!</v>
      </c>
      <c r="N334" s="9" t="e">
        <f>+#REF!</f>
        <v>#REF!</v>
      </c>
      <c r="O334" s="9" t="e">
        <f>+#REF!</f>
        <v>#REF!</v>
      </c>
      <c r="P334" s="9" t="e">
        <f>+#REF!</f>
        <v>#REF!</v>
      </c>
      <c r="Q334" s="9" t="e">
        <f>+#REF!</f>
        <v>#REF!</v>
      </c>
    </row>
    <row r="335" spans="3:17" x14ac:dyDescent="0.2">
      <c r="C335" s="21" t="s">
        <v>282</v>
      </c>
      <c r="D335" t="e">
        <f>+#REF!</f>
        <v>#REF!</v>
      </c>
      <c r="E335" s="9" t="e">
        <f>+#REF!</f>
        <v>#REF!</v>
      </c>
      <c r="F335" s="9" t="e">
        <f>+#REF!</f>
        <v>#REF!</v>
      </c>
      <c r="G335" s="9" t="e">
        <f>+#REF!</f>
        <v>#REF!</v>
      </c>
      <c r="H335" s="9" t="e">
        <f>+#REF!</f>
        <v>#REF!</v>
      </c>
      <c r="I335" s="9" t="e">
        <f>+#REF!</f>
        <v>#REF!</v>
      </c>
      <c r="J335" s="9" t="e">
        <f>+#REF!</f>
        <v>#REF!</v>
      </c>
      <c r="K335" s="9" t="e">
        <f>+#REF!</f>
        <v>#REF!</v>
      </c>
      <c r="L335" s="9" t="e">
        <f>+#REF!</f>
        <v>#REF!</v>
      </c>
      <c r="M335" s="9" t="e">
        <f>+#REF!</f>
        <v>#REF!</v>
      </c>
      <c r="N335" s="9" t="e">
        <f>+#REF!</f>
        <v>#REF!</v>
      </c>
      <c r="O335" s="9" t="e">
        <f>+#REF!</f>
        <v>#REF!</v>
      </c>
      <c r="P335" s="9" t="e">
        <f>+#REF!</f>
        <v>#REF!</v>
      </c>
      <c r="Q335" s="9" t="e">
        <f>+#REF!</f>
        <v>#REF!</v>
      </c>
    </row>
    <row r="336" spans="3:17" x14ac:dyDescent="0.2">
      <c r="C336" s="21" t="s">
        <v>283</v>
      </c>
      <c r="D336" t="e">
        <f>+#REF!</f>
        <v>#REF!</v>
      </c>
      <c r="E336" s="9" t="e">
        <f>+#REF!</f>
        <v>#REF!</v>
      </c>
      <c r="F336" s="9" t="e">
        <f>+#REF!</f>
        <v>#REF!</v>
      </c>
      <c r="G336" s="9" t="e">
        <f>+#REF!</f>
        <v>#REF!</v>
      </c>
      <c r="H336" s="9" t="e">
        <f>+#REF!</f>
        <v>#REF!</v>
      </c>
      <c r="I336" s="9" t="e">
        <f>+#REF!</f>
        <v>#REF!</v>
      </c>
      <c r="J336" s="9" t="e">
        <f>+#REF!</f>
        <v>#REF!</v>
      </c>
      <c r="K336" s="9" t="e">
        <f>+#REF!</f>
        <v>#REF!</v>
      </c>
      <c r="L336" s="9" t="e">
        <f>+#REF!</f>
        <v>#REF!</v>
      </c>
      <c r="M336" s="9" t="e">
        <f>+#REF!</f>
        <v>#REF!</v>
      </c>
      <c r="N336" s="9" t="e">
        <f>+#REF!</f>
        <v>#REF!</v>
      </c>
      <c r="O336" s="9" t="e">
        <f>+#REF!</f>
        <v>#REF!</v>
      </c>
      <c r="P336" s="9" t="e">
        <f>+#REF!</f>
        <v>#REF!</v>
      </c>
      <c r="Q336" s="9" t="e">
        <f>+#REF!</f>
        <v>#REF!</v>
      </c>
    </row>
    <row r="337" spans="3:17" x14ac:dyDescent="0.2">
      <c r="C337" s="21" t="s">
        <v>284</v>
      </c>
      <c r="D337" t="e">
        <f>+#REF!</f>
        <v>#REF!</v>
      </c>
      <c r="E337" s="9" t="e">
        <f>+#REF!</f>
        <v>#REF!</v>
      </c>
      <c r="F337" s="9" t="e">
        <f>+#REF!</f>
        <v>#REF!</v>
      </c>
      <c r="G337" s="9" t="e">
        <f>+#REF!</f>
        <v>#REF!</v>
      </c>
      <c r="H337" s="9" t="e">
        <f>+#REF!</f>
        <v>#REF!</v>
      </c>
      <c r="I337" s="9" t="e">
        <f>+#REF!</f>
        <v>#REF!</v>
      </c>
      <c r="J337" s="9" t="e">
        <f>+#REF!</f>
        <v>#REF!</v>
      </c>
      <c r="K337" s="9" t="e">
        <f>+#REF!</f>
        <v>#REF!</v>
      </c>
      <c r="L337" s="9" t="e">
        <f>+#REF!</f>
        <v>#REF!</v>
      </c>
      <c r="M337" s="9" t="e">
        <f>+#REF!</f>
        <v>#REF!</v>
      </c>
      <c r="N337" s="9" t="e">
        <f>+#REF!</f>
        <v>#REF!</v>
      </c>
      <c r="O337" s="9" t="e">
        <f>+#REF!</f>
        <v>#REF!</v>
      </c>
      <c r="P337" s="9" t="e">
        <f>+#REF!</f>
        <v>#REF!</v>
      </c>
      <c r="Q337" s="9" t="e">
        <f>+#REF!</f>
        <v>#REF!</v>
      </c>
    </row>
    <row r="338" spans="3:17" x14ac:dyDescent="0.2">
      <c r="C338" s="21" t="s">
        <v>285</v>
      </c>
      <c r="D338" t="e">
        <f>+#REF!</f>
        <v>#REF!</v>
      </c>
      <c r="E338" s="9" t="e">
        <f>+#REF!</f>
        <v>#REF!</v>
      </c>
      <c r="F338" s="9" t="e">
        <f>+#REF!</f>
        <v>#REF!</v>
      </c>
      <c r="G338" s="9" t="e">
        <f>+#REF!</f>
        <v>#REF!</v>
      </c>
      <c r="H338" s="9" t="e">
        <f>+#REF!</f>
        <v>#REF!</v>
      </c>
      <c r="I338" s="9" t="e">
        <f>+#REF!</f>
        <v>#REF!</v>
      </c>
      <c r="J338" s="9" t="e">
        <f>+#REF!</f>
        <v>#REF!</v>
      </c>
      <c r="K338" s="9" t="e">
        <f>+#REF!</f>
        <v>#REF!</v>
      </c>
      <c r="L338" s="9" t="e">
        <f>+#REF!</f>
        <v>#REF!</v>
      </c>
      <c r="M338" s="9" t="e">
        <f>+#REF!</f>
        <v>#REF!</v>
      </c>
      <c r="N338" s="9" t="e">
        <f>+#REF!</f>
        <v>#REF!</v>
      </c>
      <c r="O338" s="9" t="e">
        <f>+#REF!</f>
        <v>#REF!</v>
      </c>
      <c r="P338" s="9" t="e">
        <f>+#REF!</f>
        <v>#REF!</v>
      </c>
      <c r="Q338" s="9" t="e">
        <f>+#REF!</f>
        <v>#REF!</v>
      </c>
    </row>
    <row r="339" spans="3:17" x14ac:dyDescent="0.2">
      <c r="C339" s="21" t="s">
        <v>286</v>
      </c>
      <c r="D339" t="e">
        <f>+#REF!</f>
        <v>#REF!</v>
      </c>
      <c r="E339" s="9" t="e">
        <f>+#REF!</f>
        <v>#REF!</v>
      </c>
      <c r="F339" s="9" t="e">
        <f>+#REF!</f>
        <v>#REF!</v>
      </c>
      <c r="G339" s="9" t="e">
        <f>+#REF!</f>
        <v>#REF!</v>
      </c>
      <c r="H339" s="9" t="e">
        <f>+#REF!</f>
        <v>#REF!</v>
      </c>
      <c r="I339" s="9" t="e">
        <f>+#REF!</f>
        <v>#REF!</v>
      </c>
      <c r="J339" s="9" t="e">
        <f>+#REF!</f>
        <v>#REF!</v>
      </c>
      <c r="K339" s="9" t="e">
        <f>+#REF!</f>
        <v>#REF!</v>
      </c>
      <c r="L339" s="9" t="e">
        <f>+#REF!</f>
        <v>#REF!</v>
      </c>
      <c r="M339" s="9" t="e">
        <f>+#REF!</f>
        <v>#REF!</v>
      </c>
      <c r="N339" s="9" t="e">
        <f>+#REF!</f>
        <v>#REF!</v>
      </c>
      <c r="O339" s="9" t="e">
        <f>+#REF!</f>
        <v>#REF!</v>
      </c>
      <c r="P339" s="9" t="e">
        <f>+#REF!</f>
        <v>#REF!</v>
      </c>
      <c r="Q339" s="9" t="e">
        <f>+#REF!</f>
        <v>#REF!</v>
      </c>
    </row>
    <row r="340" spans="3:17" x14ac:dyDescent="0.2">
      <c r="C340" s="21" t="s">
        <v>287</v>
      </c>
      <c r="D340" t="e">
        <f>+#REF!</f>
        <v>#REF!</v>
      </c>
      <c r="E340" s="9" t="e">
        <f>+#REF!</f>
        <v>#REF!</v>
      </c>
      <c r="F340" s="9" t="e">
        <f>+#REF!</f>
        <v>#REF!</v>
      </c>
      <c r="G340" s="9" t="e">
        <f>+#REF!</f>
        <v>#REF!</v>
      </c>
      <c r="H340" s="9" t="e">
        <f>+#REF!</f>
        <v>#REF!</v>
      </c>
      <c r="I340" s="9" t="e">
        <f>+#REF!</f>
        <v>#REF!</v>
      </c>
      <c r="J340" s="9" t="e">
        <f>+#REF!</f>
        <v>#REF!</v>
      </c>
      <c r="K340" s="9" t="e">
        <f>+#REF!</f>
        <v>#REF!</v>
      </c>
      <c r="L340" s="9" t="e">
        <f>+#REF!</f>
        <v>#REF!</v>
      </c>
      <c r="M340" s="9" t="e">
        <f>+#REF!</f>
        <v>#REF!</v>
      </c>
      <c r="N340" s="9" t="e">
        <f>+#REF!</f>
        <v>#REF!</v>
      </c>
      <c r="O340" s="9" t="e">
        <f>+#REF!</f>
        <v>#REF!</v>
      </c>
      <c r="P340" s="9" t="e">
        <f>+#REF!</f>
        <v>#REF!</v>
      </c>
      <c r="Q340" s="9" t="e">
        <f>+#REF!</f>
        <v>#REF!</v>
      </c>
    </row>
    <row r="341" spans="3:17" x14ac:dyDescent="0.2">
      <c r="C341" s="21" t="s">
        <v>288</v>
      </c>
      <c r="D341" t="e">
        <f>+#REF!</f>
        <v>#REF!</v>
      </c>
      <c r="E341" s="9" t="e">
        <f>+#REF!</f>
        <v>#REF!</v>
      </c>
      <c r="F341" s="9" t="e">
        <f>+#REF!</f>
        <v>#REF!</v>
      </c>
      <c r="G341" s="9" t="e">
        <f>+#REF!</f>
        <v>#REF!</v>
      </c>
      <c r="H341" s="9" t="e">
        <f>+#REF!</f>
        <v>#REF!</v>
      </c>
      <c r="I341" s="9" t="e">
        <f>+#REF!</f>
        <v>#REF!</v>
      </c>
      <c r="J341" s="9" t="e">
        <f>+#REF!</f>
        <v>#REF!</v>
      </c>
      <c r="K341" s="9" t="e">
        <f>+#REF!</f>
        <v>#REF!</v>
      </c>
      <c r="L341" s="9" t="e">
        <f>+#REF!</f>
        <v>#REF!</v>
      </c>
      <c r="M341" s="9" t="e">
        <f>+#REF!</f>
        <v>#REF!</v>
      </c>
      <c r="N341" s="9" t="e">
        <f>+#REF!</f>
        <v>#REF!</v>
      </c>
      <c r="O341" s="9" t="e">
        <f>+#REF!</f>
        <v>#REF!</v>
      </c>
      <c r="P341" s="9" t="e">
        <f>+#REF!</f>
        <v>#REF!</v>
      </c>
      <c r="Q341" s="9" t="e">
        <f>+#REF!</f>
        <v>#REF!</v>
      </c>
    </row>
    <row r="342" spans="3:17" x14ac:dyDescent="0.2">
      <c r="C342" s="21" t="s">
        <v>289</v>
      </c>
      <c r="D342" t="e">
        <f>+#REF!</f>
        <v>#REF!</v>
      </c>
      <c r="E342" s="9" t="e">
        <f>+#REF!</f>
        <v>#REF!</v>
      </c>
      <c r="F342" s="9" t="e">
        <f>+#REF!</f>
        <v>#REF!</v>
      </c>
      <c r="G342" s="9" t="e">
        <f>+#REF!</f>
        <v>#REF!</v>
      </c>
      <c r="H342" s="9" t="e">
        <f>+#REF!</f>
        <v>#REF!</v>
      </c>
      <c r="I342" s="9" t="e">
        <f>+#REF!</f>
        <v>#REF!</v>
      </c>
      <c r="J342" s="9" t="e">
        <f>+#REF!</f>
        <v>#REF!</v>
      </c>
      <c r="K342" s="9" t="e">
        <f>+#REF!</f>
        <v>#REF!</v>
      </c>
      <c r="L342" s="9" t="e">
        <f>+#REF!</f>
        <v>#REF!</v>
      </c>
      <c r="M342" s="9" t="e">
        <f>+#REF!</f>
        <v>#REF!</v>
      </c>
      <c r="N342" s="9" t="e">
        <f>+#REF!</f>
        <v>#REF!</v>
      </c>
      <c r="O342" s="9" t="e">
        <f>+#REF!</f>
        <v>#REF!</v>
      </c>
      <c r="P342" s="9" t="e">
        <f>+#REF!</f>
        <v>#REF!</v>
      </c>
      <c r="Q342" s="9" t="e">
        <f>+#REF!</f>
        <v>#REF!</v>
      </c>
    </row>
    <row r="343" spans="3:17" x14ac:dyDescent="0.2">
      <c r="C343" s="21" t="s">
        <v>290</v>
      </c>
      <c r="D343" t="e">
        <f>+#REF!</f>
        <v>#REF!</v>
      </c>
      <c r="E343" s="9" t="e">
        <f>+#REF!</f>
        <v>#REF!</v>
      </c>
      <c r="F343" s="9" t="e">
        <f>+#REF!</f>
        <v>#REF!</v>
      </c>
      <c r="G343" s="9" t="e">
        <f>+#REF!</f>
        <v>#REF!</v>
      </c>
      <c r="H343" s="9" t="e">
        <f>+#REF!</f>
        <v>#REF!</v>
      </c>
      <c r="I343" s="9" t="e">
        <f>+#REF!</f>
        <v>#REF!</v>
      </c>
      <c r="J343" s="9" t="e">
        <f>+#REF!</f>
        <v>#REF!</v>
      </c>
      <c r="K343" s="9" t="e">
        <f>+#REF!</f>
        <v>#REF!</v>
      </c>
      <c r="L343" s="9" t="e">
        <f>+#REF!</f>
        <v>#REF!</v>
      </c>
      <c r="M343" s="9" t="e">
        <f>+#REF!</f>
        <v>#REF!</v>
      </c>
      <c r="N343" s="9" t="e">
        <f>+#REF!</f>
        <v>#REF!</v>
      </c>
      <c r="O343" s="9" t="e">
        <f>+#REF!</f>
        <v>#REF!</v>
      </c>
      <c r="P343" s="9" t="e">
        <f>+#REF!</f>
        <v>#REF!</v>
      </c>
      <c r="Q343" s="9" t="e">
        <f>+#REF!</f>
        <v>#REF!</v>
      </c>
    </row>
    <row r="344" spans="3:17" x14ac:dyDescent="0.2">
      <c r="C344" s="21" t="s">
        <v>291</v>
      </c>
      <c r="D344" t="e">
        <f>+#REF!</f>
        <v>#REF!</v>
      </c>
      <c r="E344" s="2" t="e">
        <f>-#REF!</f>
        <v>#REF!</v>
      </c>
      <c r="F344" s="2" t="e">
        <f>-#REF!</f>
        <v>#REF!</v>
      </c>
      <c r="G344" s="2" t="e">
        <f>-#REF!</f>
        <v>#REF!</v>
      </c>
      <c r="H344" s="2" t="e">
        <f>-#REF!</f>
        <v>#REF!</v>
      </c>
      <c r="I344" s="2" t="e">
        <f>-#REF!</f>
        <v>#REF!</v>
      </c>
      <c r="J344" s="2" t="e">
        <f>-#REF!</f>
        <v>#REF!</v>
      </c>
      <c r="K344" s="2" t="e">
        <f>-#REF!</f>
        <v>#REF!</v>
      </c>
      <c r="L344" s="2" t="e">
        <f>-#REF!</f>
        <v>#REF!</v>
      </c>
      <c r="M344" s="2" t="e">
        <f>-#REF!</f>
        <v>#REF!</v>
      </c>
      <c r="N344" s="2" t="e">
        <f>-#REF!</f>
        <v>#REF!</v>
      </c>
      <c r="O344" s="2" t="e">
        <f>-#REF!</f>
        <v>#REF!</v>
      </c>
      <c r="P344" s="2" t="e">
        <f>-#REF!</f>
        <v>#REF!</v>
      </c>
      <c r="Q344" s="2" t="e">
        <f>-#REF!</f>
        <v>#REF!</v>
      </c>
    </row>
    <row r="345" spans="3:17" x14ac:dyDescent="0.2">
      <c r="C345" s="21" t="s">
        <v>292</v>
      </c>
      <c r="D345" t="e">
        <f>+#REF!</f>
        <v>#REF!</v>
      </c>
      <c r="E345" s="2" t="e">
        <f>-#REF!</f>
        <v>#REF!</v>
      </c>
      <c r="F345" s="2" t="e">
        <f>-#REF!</f>
        <v>#REF!</v>
      </c>
      <c r="G345" s="2" t="e">
        <f>-#REF!</f>
        <v>#REF!</v>
      </c>
      <c r="H345" s="2" t="e">
        <f>-#REF!</f>
        <v>#REF!</v>
      </c>
      <c r="I345" s="2" t="e">
        <f>-#REF!</f>
        <v>#REF!</v>
      </c>
      <c r="J345" s="2" t="e">
        <f>-#REF!</f>
        <v>#REF!</v>
      </c>
      <c r="K345" s="2" t="e">
        <f>-#REF!</f>
        <v>#REF!</v>
      </c>
      <c r="L345" s="2" t="e">
        <f>-#REF!</f>
        <v>#REF!</v>
      </c>
      <c r="M345" s="2" t="e">
        <f>-#REF!</f>
        <v>#REF!</v>
      </c>
      <c r="N345" s="2" t="e">
        <f>-#REF!</f>
        <v>#REF!</v>
      </c>
      <c r="O345" s="2" t="e">
        <f>-#REF!</f>
        <v>#REF!</v>
      </c>
      <c r="P345" s="2" t="e">
        <f>-#REF!</f>
        <v>#REF!</v>
      </c>
      <c r="Q345" s="2" t="e">
        <f>-#REF!</f>
        <v>#REF!</v>
      </c>
    </row>
    <row r="346" spans="3:17" x14ac:dyDescent="0.2">
      <c r="C346" s="21" t="s">
        <v>293</v>
      </c>
      <c r="D346" t="e">
        <f>+#REF!</f>
        <v>#REF!</v>
      </c>
      <c r="E346" s="2" t="e">
        <f>-#REF!</f>
        <v>#REF!</v>
      </c>
      <c r="F346" s="2" t="e">
        <f>-#REF!</f>
        <v>#REF!</v>
      </c>
      <c r="G346" s="2" t="e">
        <f>-#REF!</f>
        <v>#REF!</v>
      </c>
      <c r="H346" s="2" t="e">
        <f>-#REF!</f>
        <v>#REF!</v>
      </c>
      <c r="I346" s="2" t="e">
        <f>-#REF!</f>
        <v>#REF!</v>
      </c>
      <c r="J346" s="2" t="e">
        <f>-#REF!</f>
        <v>#REF!</v>
      </c>
      <c r="K346" s="2" t="e">
        <f>-#REF!</f>
        <v>#REF!</v>
      </c>
      <c r="L346" s="2" t="e">
        <f>-#REF!</f>
        <v>#REF!</v>
      </c>
      <c r="M346" s="2" t="e">
        <f>-#REF!</f>
        <v>#REF!</v>
      </c>
      <c r="N346" s="2" t="e">
        <f>-#REF!</f>
        <v>#REF!</v>
      </c>
      <c r="O346" s="2" t="e">
        <f>-#REF!</f>
        <v>#REF!</v>
      </c>
      <c r="P346" s="2" t="e">
        <f>-#REF!</f>
        <v>#REF!</v>
      </c>
      <c r="Q346" s="2" t="e">
        <f>-#REF!</f>
        <v>#REF!</v>
      </c>
    </row>
    <row r="347" spans="3:17" x14ac:dyDescent="0.2">
      <c r="C347" s="21" t="s">
        <v>294</v>
      </c>
      <c r="D347" t="e">
        <f>+#REF!</f>
        <v>#REF!</v>
      </c>
      <c r="E347" s="2" t="e">
        <f>-#REF!</f>
        <v>#REF!</v>
      </c>
      <c r="F347" s="2" t="e">
        <f>-#REF!</f>
        <v>#REF!</v>
      </c>
      <c r="G347" s="2" t="e">
        <f>-#REF!</f>
        <v>#REF!</v>
      </c>
      <c r="H347" s="2" t="e">
        <f>-#REF!</f>
        <v>#REF!</v>
      </c>
      <c r="I347" s="2" t="e">
        <f>-#REF!</f>
        <v>#REF!</v>
      </c>
      <c r="J347" s="2" t="e">
        <f>-#REF!</f>
        <v>#REF!</v>
      </c>
      <c r="K347" s="2" t="e">
        <f>-#REF!</f>
        <v>#REF!</v>
      </c>
      <c r="L347" s="2" t="e">
        <f>-#REF!</f>
        <v>#REF!</v>
      </c>
      <c r="M347" s="2" t="e">
        <f>-#REF!</f>
        <v>#REF!</v>
      </c>
      <c r="N347" s="2" t="e">
        <f>-#REF!</f>
        <v>#REF!</v>
      </c>
      <c r="O347" s="2" t="e">
        <f>-#REF!</f>
        <v>#REF!</v>
      </c>
      <c r="P347" s="2" t="e">
        <f>-#REF!</f>
        <v>#REF!</v>
      </c>
      <c r="Q347" s="2" t="e">
        <f>-#REF!</f>
        <v>#REF!</v>
      </c>
    </row>
    <row r="348" spans="3:17" x14ac:dyDescent="0.2">
      <c r="C348" s="21" t="s">
        <v>295</v>
      </c>
      <c r="D348" t="e">
        <f>+#REF!</f>
        <v>#REF!</v>
      </c>
      <c r="E348" s="2" t="e">
        <f>-#REF!</f>
        <v>#REF!</v>
      </c>
      <c r="F348" s="2" t="e">
        <f>-#REF!</f>
        <v>#REF!</v>
      </c>
      <c r="G348" s="2" t="e">
        <f>-#REF!</f>
        <v>#REF!</v>
      </c>
      <c r="H348" s="2" t="e">
        <f>-#REF!</f>
        <v>#REF!</v>
      </c>
      <c r="I348" s="2" t="e">
        <f>-#REF!</f>
        <v>#REF!</v>
      </c>
      <c r="J348" s="2" t="e">
        <f>-#REF!</f>
        <v>#REF!</v>
      </c>
      <c r="K348" s="2" t="e">
        <f>-#REF!</f>
        <v>#REF!</v>
      </c>
      <c r="L348" s="2" t="e">
        <f>-#REF!</f>
        <v>#REF!</v>
      </c>
      <c r="M348" s="2" t="e">
        <f>-#REF!</f>
        <v>#REF!</v>
      </c>
      <c r="N348" s="2" t="e">
        <f>-#REF!</f>
        <v>#REF!</v>
      </c>
      <c r="O348" s="2" t="e">
        <f>-#REF!</f>
        <v>#REF!</v>
      </c>
      <c r="P348" s="2" t="e">
        <f>-#REF!</f>
        <v>#REF!</v>
      </c>
      <c r="Q348" s="2" t="e">
        <f>-#REF!</f>
        <v>#REF!</v>
      </c>
    </row>
    <row r="349" spans="3:17" x14ac:dyDescent="0.2">
      <c r="C349" s="21" t="s">
        <v>296</v>
      </c>
      <c r="D349" t="e">
        <f>+#REF!</f>
        <v>#REF!</v>
      </c>
      <c r="E349" s="2" t="e">
        <f>-#REF!</f>
        <v>#REF!</v>
      </c>
      <c r="F349" s="2" t="e">
        <f>-#REF!</f>
        <v>#REF!</v>
      </c>
      <c r="G349" s="2" t="e">
        <f>-#REF!</f>
        <v>#REF!</v>
      </c>
      <c r="H349" s="2" t="e">
        <f>-#REF!</f>
        <v>#REF!</v>
      </c>
      <c r="I349" s="2" t="e">
        <f>-#REF!</f>
        <v>#REF!</v>
      </c>
      <c r="J349" s="2" t="e">
        <f>-#REF!</f>
        <v>#REF!</v>
      </c>
      <c r="K349" s="2" t="e">
        <f>-#REF!</f>
        <v>#REF!</v>
      </c>
      <c r="L349" s="2" t="e">
        <f>-#REF!</f>
        <v>#REF!</v>
      </c>
      <c r="M349" s="2" t="e">
        <f>-#REF!</f>
        <v>#REF!</v>
      </c>
      <c r="N349" s="2" t="e">
        <f>-#REF!</f>
        <v>#REF!</v>
      </c>
      <c r="O349" s="2" t="e">
        <f>-#REF!</f>
        <v>#REF!</v>
      </c>
      <c r="P349" s="2" t="e">
        <f>-#REF!</f>
        <v>#REF!</v>
      </c>
      <c r="Q349" s="2" t="e">
        <f>-#REF!</f>
        <v>#REF!</v>
      </c>
    </row>
    <row r="350" spans="3:17" x14ac:dyDescent="0.2">
      <c r="C350" s="21" t="s">
        <v>297</v>
      </c>
      <c r="D350" t="e">
        <f>+#REF!</f>
        <v>#REF!</v>
      </c>
      <c r="E350" s="2" t="e">
        <f>-#REF!</f>
        <v>#REF!</v>
      </c>
      <c r="F350" s="2" t="e">
        <f>-#REF!</f>
        <v>#REF!</v>
      </c>
      <c r="G350" s="2" t="e">
        <f>-#REF!</f>
        <v>#REF!</v>
      </c>
      <c r="H350" s="2" t="e">
        <f>-#REF!</f>
        <v>#REF!</v>
      </c>
      <c r="I350" s="2" t="e">
        <f>-#REF!</f>
        <v>#REF!</v>
      </c>
      <c r="J350" s="2" t="e">
        <f>-#REF!</f>
        <v>#REF!</v>
      </c>
      <c r="K350" s="2" t="e">
        <f>-#REF!</f>
        <v>#REF!</v>
      </c>
      <c r="L350" s="2" t="e">
        <f>-#REF!</f>
        <v>#REF!</v>
      </c>
      <c r="M350" s="2" t="e">
        <f>-#REF!</f>
        <v>#REF!</v>
      </c>
      <c r="N350" s="2" t="e">
        <f>-#REF!</f>
        <v>#REF!</v>
      </c>
      <c r="O350" s="2" t="e">
        <f>-#REF!</f>
        <v>#REF!</v>
      </c>
      <c r="P350" s="2" t="e">
        <f>-#REF!</f>
        <v>#REF!</v>
      </c>
      <c r="Q350" s="2" t="e">
        <f>-#REF!</f>
        <v>#REF!</v>
      </c>
    </row>
    <row r="351" spans="3:17" x14ac:dyDescent="0.2">
      <c r="C351" s="21" t="s">
        <v>298</v>
      </c>
      <c r="D351" t="e">
        <f>+#REF!</f>
        <v>#REF!</v>
      </c>
      <c r="E351" s="2" t="e">
        <f>-#REF!</f>
        <v>#REF!</v>
      </c>
      <c r="F351" s="2" t="e">
        <f>-#REF!</f>
        <v>#REF!</v>
      </c>
      <c r="G351" s="2" t="e">
        <f>-#REF!</f>
        <v>#REF!</v>
      </c>
      <c r="H351" s="2" t="e">
        <f>-#REF!</f>
        <v>#REF!</v>
      </c>
      <c r="I351" s="2" t="e">
        <f>-#REF!</f>
        <v>#REF!</v>
      </c>
      <c r="J351" s="2" t="e">
        <f>-#REF!</f>
        <v>#REF!</v>
      </c>
      <c r="K351" s="2" t="e">
        <f>-#REF!</f>
        <v>#REF!</v>
      </c>
      <c r="L351" s="2" t="e">
        <f>-#REF!</f>
        <v>#REF!</v>
      </c>
      <c r="M351" s="2" t="e">
        <f>-#REF!</f>
        <v>#REF!</v>
      </c>
      <c r="N351" s="2" t="e">
        <f>-#REF!</f>
        <v>#REF!</v>
      </c>
      <c r="O351" s="2" t="e">
        <f>-#REF!</f>
        <v>#REF!</v>
      </c>
      <c r="P351" s="2" t="e">
        <f>-#REF!</f>
        <v>#REF!</v>
      </c>
      <c r="Q351" s="2" t="e">
        <f>-#REF!</f>
        <v>#REF!</v>
      </c>
    </row>
    <row r="352" spans="3:17" x14ac:dyDescent="0.2">
      <c r="C352" s="21" t="s">
        <v>298</v>
      </c>
      <c r="D352" s="45" t="e">
        <f>+#REF!</f>
        <v>#REF!</v>
      </c>
      <c r="E352" s="2" t="e">
        <f>-#REF!</f>
        <v>#REF!</v>
      </c>
      <c r="F352" s="2" t="e">
        <f>-#REF!</f>
        <v>#REF!</v>
      </c>
      <c r="G352" s="2" t="e">
        <f>-#REF!</f>
        <v>#REF!</v>
      </c>
      <c r="H352" s="2" t="e">
        <f>-#REF!</f>
        <v>#REF!</v>
      </c>
      <c r="I352" s="2" t="e">
        <f>-#REF!</f>
        <v>#REF!</v>
      </c>
      <c r="J352" s="2" t="e">
        <f>-#REF!</f>
        <v>#REF!</v>
      </c>
      <c r="K352" s="2" t="e">
        <f>-#REF!</f>
        <v>#REF!</v>
      </c>
      <c r="L352" s="2" t="e">
        <f>-#REF!</f>
        <v>#REF!</v>
      </c>
      <c r="M352" s="2" t="e">
        <f>-#REF!</f>
        <v>#REF!</v>
      </c>
      <c r="N352" s="2" t="e">
        <f>-#REF!</f>
        <v>#REF!</v>
      </c>
      <c r="O352" s="2" t="e">
        <f>-#REF!</f>
        <v>#REF!</v>
      </c>
      <c r="P352" s="2" t="e">
        <f>-#REF!</f>
        <v>#REF!</v>
      </c>
      <c r="Q352" s="2" t="e">
        <f>-#REF!</f>
        <v>#REF!</v>
      </c>
    </row>
    <row r="353" spans="3:17" x14ac:dyDescent="0.2">
      <c r="C353" s="21" t="s">
        <v>299</v>
      </c>
      <c r="D353" t="e">
        <f>+#REF!</f>
        <v>#REF!</v>
      </c>
      <c r="E353" s="9" t="e">
        <f>+#REF!</f>
        <v>#REF!</v>
      </c>
      <c r="F353" s="9" t="e">
        <f>+#REF!</f>
        <v>#REF!</v>
      </c>
      <c r="G353" s="9" t="e">
        <f>+#REF!</f>
        <v>#REF!</v>
      </c>
      <c r="H353" s="9" t="e">
        <f>+#REF!</f>
        <v>#REF!</v>
      </c>
      <c r="I353" s="9" t="e">
        <f>+#REF!</f>
        <v>#REF!</v>
      </c>
      <c r="J353" s="9" t="e">
        <f>+#REF!</f>
        <v>#REF!</v>
      </c>
      <c r="K353" s="9" t="e">
        <f>+#REF!</f>
        <v>#REF!</v>
      </c>
      <c r="L353" s="9" t="e">
        <f>+#REF!</f>
        <v>#REF!</v>
      </c>
      <c r="M353" s="9" t="e">
        <f>+#REF!</f>
        <v>#REF!</v>
      </c>
      <c r="N353" s="9" t="e">
        <f>+#REF!</f>
        <v>#REF!</v>
      </c>
      <c r="O353" s="9" t="e">
        <f>+#REF!</f>
        <v>#REF!</v>
      </c>
      <c r="P353" s="9" t="e">
        <f>+#REF!</f>
        <v>#REF!</v>
      </c>
      <c r="Q353" s="9" t="e">
        <f>+#REF!</f>
        <v>#REF!</v>
      </c>
    </row>
    <row r="354" spans="3:17" x14ac:dyDescent="0.2">
      <c r="C354" s="21" t="s">
        <v>300</v>
      </c>
      <c r="D354" t="e">
        <f>+#REF!</f>
        <v>#REF!</v>
      </c>
      <c r="E354" s="9" t="e">
        <f>+#REF!</f>
        <v>#REF!</v>
      </c>
      <c r="F354" s="9" t="e">
        <f>+#REF!</f>
        <v>#REF!</v>
      </c>
      <c r="G354" s="9" t="e">
        <f>+#REF!</f>
        <v>#REF!</v>
      </c>
      <c r="H354" s="9" t="e">
        <f>+#REF!</f>
        <v>#REF!</v>
      </c>
      <c r="I354" s="9" t="e">
        <f>+#REF!</f>
        <v>#REF!</v>
      </c>
      <c r="J354" s="9" t="e">
        <f>+#REF!</f>
        <v>#REF!</v>
      </c>
      <c r="K354" s="9" t="e">
        <f>+#REF!</f>
        <v>#REF!</v>
      </c>
      <c r="L354" s="9" t="e">
        <f>+#REF!</f>
        <v>#REF!</v>
      </c>
      <c r="M354" s="9" t="e">
        <f>+#REF!</f>
        <v>#REF!</v>
      </c>
      <c r="N354" s="9" t="e">
        <f>+#REF!</f>
        <v>#REF!</v>
      </c>
      <c r="O354" s="9" t="e">
        <f>+#REF!</f>
        <v>#REF!</v>
      </c>
      <c r="P354" s="9" t="e">
        <f>+#REF!</f>
        <v>#REF!</v>
      </c>
      <c r="Q354" s="9" t="e">
        <f>+#REF!</f>
        <v>#REF!</v>
      </c>
    </row>
    <row r="355" spans="3:17" x14ac:dyDescent="0.2">
      <c r="C355" s="21" t="s">
        <v>301</v>
      </c>
      <c r="D355" t="e">
        <f>+#REF!</f>
        <v>#REF!</v>
      </c>
      <c r="E355" s="9" t="e">
        <f>+#REF!</f>
        <v>#REF!</v>
      </c>
      <c r="F355" s="9" t="e">
        <f>+#REF!</f>
        <v>#REF!</v>
      </c>
      <c r="G355" s="9" t="e">
        <f>+#REF!</f>
        <v>#REF!</v>
      </c>
      <c r="H355" s="9" t="e">
        <f>+#REF!</f>
        <v>#REF!</v>
      </c>
      <c r="I355" s="9" t="e">
        <f>+#REF!</f>
        <v>#REF!</v>
      </c>
      <c r="J355" s="9" t="e">
        <f>+#REF!</f>
        <v>#REF!</v>
      </c>
      <c r="K355" s="9" t="e">
        <f>+#REF!</f>
        <v>#REF!</v>
      </c>
      <c r="L355" s="9" t="e">
        <f>+#REF!</f>
        <v>#REF!</v>
      </c>
      <c r="M355" s="9" t="e">
        <f>+#REF!</f>
        <v>#REF!</v>
      </c>
      <c r="N355" s="9" t="e">
        <f>+#REF!</f>
        <v>#REF!</v>
      </c>
      <c r="O355" s="9" t="e">
        <f>+#REF!</f>
        <v>#REF!</v>
      </c>
      <c r="P355" s="9" t="e">
        <f>+#REF!</f>
        <v>#REF!</v>
      </c>
      <c r="Q355" s="9" t="e">
        <f>+#REF!</f>
        <v>#REF!</v>
      </c>
    </row>
    <row r="356" spans="3:17" x14ac:dyDescent="0.2">
      <c r="C356" s="21" t="s">
        <v>302</v>
      </c>
      <c r="D356" t="e">
        <f>+#REF!</f>
        <v>#REF!</v>
      </c>
      <c r="E356" s="9" t="e">
        <f>+#REF!</f>
        <v>#REF!</v>
      </c>
      <c r="F356" s="9" t="e">
        <f>+#REF!</f>
        <v>#REF!</v>
      </c>
      <c r="G356" s="9" t="e">
        <f>+#REF!</f>
        <v>#REF!</v>
      </c>
      <c r="H356" s="9" t="e">
        <f>+#REF!</f>
        <v>#REF!</v>
      </c>
      <c r="I356" s="9" t="e">
        <f>+#REF!</f>
        <v>#REF!</v>
      </c>
      <c r="J356" s="9" t="e">
        <f>+#REF!</f>
        <v>#REF!</v>
      </c>
      <c r="K356" s="9" t="e">
        <f>+#REF!</f>
        <v>#REF!</v>
      </c>
      <c r="L356" s="9" t="e">
        <f>+#REF!</f>
        <v>#REF!</v>
      </c>
      <c r="M356" s="9" t="e">
        <f>+#REF!</f>
        <v>#REF!</v>
      </c>
      <c r="N356" s="9" t="e">
        <f>+#REF!</f>
        <v>#REF!</v>
      </c>
      <c r="O356" s="9" t="e">
        <f>+#REF!</f>
        <v>#REF!</v>
      </c>
      <c r="P356" s="9" t="e">
        <f>+#REF!</f>
        <v>#REF!</v>
      </c>
      <c r="Q356" s="9" t="e">
        <f>+#REF!</f>
        <v>#REF!</v>
      </c>
    </row>
    <row r="357" spans="3:17" x14ac:dyDescent="0.2">
      <c r="C357" s="21" t="s">
        <v>303</v>
      </c>
      <c r="D357" t="e">
        <f>+#REF!</f>
        <v>#REF!</v>
      </c>
      <c r="E357" s="9" t="e">
        <f>+#REF!</f>
        <v>#REF!</v>
      </c>
      <c r="F357" s="9" t="e">
        <f>+#REF!</f>
        <v>#REF!</v>
      </c>
      <c r="G357" s="9" t="e">
        <f>+#REF!</f>
        <v>#REF!</v>
      </c>
      <c r="H357" s="9" t="e">
        <f>+#REF!</f>
        <v>#REF!</v>
      </c>
      <c r="I357" s="9" t="e">
        <f>+#REF!</f>
        <v>#REF!</v>
      </c>
      <c r="J357" s="9" t="e">
        <f>+#REF!</f>
        <v>#REF!</v>
      </c>
      <c r="K357" s="9" t="e">
        <f>+#REF!</f>
        <v>#REF!</v>
      </c>
      <c r="L357" s="9" t="e">
        <f>+#REF!</f>
        <v>#REF!</v>
      </c>
      <c r="M357" s="9" t="e">
        <f>+#REF!</f>
        <v>#REF!</v>
      </c>
      <c r="N357" s="9" t="e">
        <f>+#REF!</f>
        <v>#REF!</v>
      </c>
      <c r="O357" s="9" t="e">
        <f>+#REF!</f>
        <v>#REF!</v>
      </c>
      <c r="P357" s="9" t="e">
        <f>+#REF!</f>
        <v>#REF!</v>
      </c>
      <c r="Q357" s="9" t="e">
        <f>+#REF!</f>
        <v>#REF!</v>
      </c>
    </row>
    <row r="358" spans="3:17" x14ac:dyDescent="0.2">
      <c r="C358" s="21" t="s">
        <v>304</v>
      </c>
      <c r="D358" t="e">
        <f>+#REF!</f>
        <v>#REF!</v>
      </c>
      <c r="E358" s="9" t="e">
        <f>+#REF!</f>
        <v>#REF!</v>
      </c>
      <c r="F358" s="9" t="e">
        <f>+#REF!</f>
        <v>#REF!</v>
      </c>
      <c r="G358" s="9" t="e">
        <f>+#REF!</f>
        <v>#REF!</v>
      </c>
      <c r="H358" s="9" t="e">
        <f>+#REF!</f>
        <v>#REF!</v>
      </c>
      <c r="I358" s="9" t="e">
        <f>+#REF!</f>
        <v>#REF!</v>
      </c>
      <c r="J358" s="9" t="e">
        <f>+#REF!</f>
        <v>#REF!</v>
      </c>
      <c r="K358" s="9" t="e">
        <f>+#REF!</f>
        <v>#REF!</v>
      </c>
      <c r="L358" s="9" t="e">
        <f>+#REF!</f>
        <v>#REF!</v>
      </c>
      <c r="M358" s="9" t="e">
        <f>+#REF!</f>
        <v>#REF!</v>
      </c>
      <c r="N358" s="9" t="e">
        <f>+#REF!</f>
        <v>#REF!</v>
      </c>
      <c r="O358" s="9" t="e">
        <f>+#REF!</f>
        <v>#REF!</v>
      </c>
      <c r="P358" s="9" t="e">
        <f>+#REF!</f>
        <v>#REF!</v>
      </c>
      <c r="Q358" s="9" t="e">
        <f>+#REF!</f>
        <v>#REF!</v>
      </c>
    </row>
    <row r="359" spans="3:17" x14ac:dyDescent="0.2">
      <c r="D359" s="45" t="e">
        <f>+#REF!</f>
        <v>#REF!</v>
      </c>
      <c r="E359" s="46" t="e">
        <f>+#REF!</f>
        <v>#REF!</v>
      </c>
      <c r="F359" s="46" t="e">
        <f>+#REF!</f>
        <v>#REF!</v>
      </c>
      <c r="G359" s="46" t="e">
        <f>+#REF!</f>
        <v>#REF!</v>
      </c>
      <c r="H359" s="46" t="e">
        <f>+#REF!</f>
        <v>#REF!</v>
      </c>
      <c r="I359" s="46" t="e">
        <f>+#REF!</f>
        <v>#REF!</v>
      </c>
      <c r="J359" s="46" t="e">
        <f>+#REF!</f>
        <v>#REF!</v>
      </c>
      <c r="K359" s="46" t="e">
        <f>+#REF!</f>
        <v>#REF!</v>
      </c>
      <c r="L359" s="46" t="e">
        <f>+#REF!</f>
        <v>#REF!</v>
      </c>
      <c r="M359" s="46" t="e">
        <f>+#REF!</f>
        <v>#REF!</v>
      </c>
      <c r="N359" s="46" t="e">
        <f>+#REF!</f>
        <v>#REF!</v>
      </c>
      <c r="O359" s="46" t="e">
        <f>+#REF!</f>
        <v>#REF!</v>
      </c>
      <c r="P359" s="46" t="e">
        <f>+#REF!</f>
        <v>#REF!</v>
      </c>
      <c r="Q359" s="46" t="e">
        <f>+#REF!</f>
        <v>#REF!</v>
      </c>
    </row>
    <row r="360" spans="3:17" x14ac:dyDescent="0.2">
      <c r="D360" s="45" t="e">
        <f>+#REF!</f>
        <v>#REF!</v>
      </c>
      <c r="E360" s="46" t="e">
        <f>+#REF!</f>
        <v>#REF!</v>
      </c>
      <c r="F360" s="46" t="e">
        <f>+#REF!</f>
        <v>#REF!</v>
      </c>
      <c r="G360" s="46" t="e">
        <f>+#REF!</f>
        <v>#REF!</v>
      </c>
      <c r="H360" s="46" t="e">
        <f>+#REF!</f>
        <v>#REF!</v>
      </c>
      <c r="I360" s="46" t="e">
        <f>+#REF!</f>
        <v>#REF!</v>
      </c>
      <c r="J360" s="46" t="e">
        <f>+#REF!</f>
        <v>#REF!</v>
      </c>
      <c r="K360" s="46" t="e">
        <f>+#REF!</f>
        <v>#REF!</v>
      </c>
      <c r="L360" s="46" t="e">
        <f>+#REF!</f>
        <v>#REF!</v>
      </c>
      <c r="M360" s="46" t="e">
        <f>+#REF!</f>
        <v>#REF!</v>
      </c>
      <c r="N360" s="46" t="e">
        <f>+#REF!</f>
        <v>#REF!</v>
      </c>
      <c r="O360" s="46" t="e">
        <f>+#REF!</f>
        <v>#REF!</v>
      </c>
      <c r="P360" s="46" t="e">
        <f>+#REF!</f>
        <v>#REF!</v>
      </c>
      <c r="Q360" s="46" t="e">
        <f>+#REF!</f>
        <v>#REF!</v>
      </c>
    </row>
    <row r="361" spans="3:17" x14ac:dyDescent="0.2">
      <c r="D361" s="45" t="e">
        <f>+#REF!</f>
        <v>#REF!</v>
      </c>
      <c r="E361" s="46" t="e">
        <f>+#REF!</f>
        <v>#REF!</v>
      </c>
      <c r="F361" s="46" t="e">
        <f>+#REF!</f>
        <v>#REF!</v>
      </c>
      <c r="G361" s="46" t="e">
        <f>+#REF!</f>
        <v>#REF!</v>
      </c>
      <c r="H361" s="46" t="e">
        <f>+#REF!</f>
        <v>#REF!</v>
      </c>
      <c r="I361" s="46" t="e">
        <f>+#REF!</f>
        <v>#REF!</v>
      </c>
      <c r="J361" s="46" t="e">
        <f>+#REF!</f>
        <v>#REF!</v>
      </c>
      <c r="K361" s="46" t="e">
        <f>+#REF!</f>
        <v>#REF!</v>
      </c>
      <c r="L361" s="46" t="e">
        <f>+#REF!</f>
        <v>#REF!</v>
      </c>
      <c r="M361" s="46" t="e">
        <f>+#REF!</f>
        <v>#REF!</v>
      </c>
      <c r="N361" s="46" t="e">
        <f>+#REF!</f>
        <v>#REF!</v>
      </c>
      <c r="O361" s="46" t="e">
        <f>+#REF!</f>
        <v>#REF!</v>
      </c>
      <c r="P361" s="46" t="e">
        <f>+#REF!</f>
        <v>#REF!</v>
      </c>
      <c r="Q361" s="46" t="e">
        <f>+#REF!</f>
        <v>#REF!</v>
      </c>
    </row>
    <row r="362" spans="3:17" x14ac:dyDescent="0.2">
      <c r="D362" s="45" t="e">
        <f>+#REF!</f>
        <v>#REF!</v>
      </c>
      <c r="E362" s="46" t="e">
        <f>+#REF!</f>
        <v>#REF!</v>
      </c>
      <c r="F362" s="46" t="e">
        <f>+#REF!</f>
        <v>#REF!</v>
      </c>
      <c r="G362" s="46" t="e">
        <f>+#REF!</f>
        <v>#REF!</v>
      </c>
      <c r="H362" s="46" t="e">
        <f>+#REF!</f>
        <v>#REF!</v>
      </c>
      <c r="I362" s="46" t="e">
        <f>+#REF!</f>
        <v>#REF!</v>
      </c>
      <c r="J362" s="46" t="e">
        <f>+#REF!</f>
        <v>#REF!</v>
      </c>
      <c r="K362" s="46" t="e">
        <f>+#REF!</f>
        <v>#REF!</v>
      </c>
      <c r="L362" s="46" t="e">
        <f>+#REF!</f>
        <v>#REF!</v>
      </c>
      <c r="M362" s="46" t="e">
        <f>+#REF!</f>
        <v>#REF!</v>
      </c>
      <c r="N362" s="46" t="e">
        <f>+#REF!</f>
        <v>#REF!</v>
      </c>
      <c r="O362" s="46" t="e">
        <f>+#REF!</f>
        <v>#REF!</v>
      </c>
      <c r="P362" s="46" t="e">
        <f>+#REF!</f>
        <v>#REF!</v>
      </c>
      <c r="Q362" s="46" t="e">
        <f>+#REF!</f>
        <v>#REF!</v>
      </c>
    </row>
    <row r="363" spans="3:17" x14ac:dyDescent="0.2">
      <c r="D363" s="45" t="e">
        <f>+#REF!</f>
        <v>#REF!</v>
      </c>
      <c r="E363" s="46" t="e">
        <f>+#REF!</f>
        <v>#REF!</v>
      </c>
      <c r="F363" s="46" t="e">
        <f>+#REF!</f>
        <v>#REF!</v>
      </c>
      <c r="G363" s="46" t="e">
        <f>+#REF!</f>
        <v>#REF!</v>
      </c>
      <c r="H363" s="46" t="e">
        <f>+#REF!</f>
        <v>#REF!</v>
      </c>
      <c r="I363" s="46" t="e">
        <f>+#REF!</f>
        <v>#REF!</v>
      </c>
      <c r="J363" s="46" t="e">
        <f>+#REF!</f>
        <v>#REF!</v>
      </c>
      <c r="K363" s="46" t="e">
        <f>+#REF!</f>
        <v>#REF!</v>
      </c>
      <c r="L363" s="46" t="e">
        <f>+#REF!</f>
        <v>#REF!</v>
      </c>
      <c r="M363" s="46" t="e">
        <f>+#REF!</f>
        <v>#REF!</v>
      </c>
      <c r="N363" s="46" t="e">
        <f>+#REF!</f>
        <v>#REF!</v>
      </c>
      <c r="O363" s="46" t="e">
        <f>+#REF!</f>
        <v>#REF!</v>
      </c>
      <c r="P363" s="46" t="e">
        <f>+#REF!</f>
        <v>#REF!</v>
      </c>
      <c r="Q363" s="46" t="e">
        <f>+#REF!</f>
        <v>#REF!</v>
      </c>
    </row>
    <row r="364" spans="3:17" x14ac:dyDescent="0.2">
      <c r="C364" s="21" t="s">
        <v>305</v>
      </c>
      <c r="D364" s="21" t="e">
        <f>+#REF!</f>
        <v>#REF!</v>
      </c>
      <c r="E364" s="47" t="e">
        <f>+#REF!</f>
        <v>#REF!</v>
      </c>
      <c r="F364" s="47" t="e">
        <f>+#REF!</f>
        <v>#REF!</v>
      </c>
      <c r="G364" s="47" t="e">
        <f>+#REF!</f>
        <v>#REF!</v>
      </c>
      <c r="H364" s="47" t="e">
        <f>+#REF!</f>
        <v>#REF!</v>
      </c>
      <c r="I364" s="47" t="e">
        <f>+#REF!</f>
        <v>#REF!</v>
      </c>
      <c r="J364" s="47" t="e">
        <f>+#REF!</f>
        <v>#REF!</v>
      </c>
      <c r="K364" s="47" t="e">
        <f>+#REF!</f>
        <v>#REF!</v>
      </c>
      <c r="L364" s="47" t="e">
        <f>+#REF!</f>
        <v>#REF!</v>
      </c>
      <c r="M364" s="47" t="e">
        <f>+#REF!</f>
        <v>#REF!</v>
      </c>
      <c r="N364" s="47" t="e">
        <f>+#REF!</f>
        <v>#REF!</v>
      </c>
      <c r="O364" s="47" t="e">
        <f>+#REF!</f>
        <v>#REF!</v>
      </c>
      <c r="P364" s="47" t="e">
        <f>+#REF!</f>
        <v>#REF!</v>
      </c>
      <c r="Q364" s="47" t="e">
        <f>+#REF!</f>
        <v>#REF!</v>
      </c>
    </row>
    <row r="365" spans="3:17" x14ac:dyDescent="0.2">
      <c r="C365" s="21" t="s">
        <v>306</v>
      </c>
      <c r="D365" s="21" t="e">
        <f>+#REF!</f>
        <v>#REF!</v>
      </c>
      <c r="E365" s="47" t="e">
        <f>+#REF!</f>
        <v>#REF!</v>
      </c>
      <c r="F365" s="47" t="e">
        <f>+#REF!</f>
        <v>#REF!</v>
      </c>
      <c r="G365" s="47" t="e">
        <f>+#REF!</f>
        <v>#REF!</v>
      </c>
      <c r="H365" s="47" t="e">
        <f>+#REF!</f>
        <v>#REF!</v>
      </c>
      <c r="I365" s="47" t="e">
        <f>+#REF!</f>
        <v>#REF!</v>
      </c>
      <c r="J365" s="47" t="e">
        <f>+#REF!</f>
        <v>#REF!</v>
      </c>
      <c r="K365" s="47" t="e">
        <f>+#REF!</f>
        <v>#REF!</v>
      </c>
      <c r="L365" s="47" t="e">
        <f>+#REF!</f>
        <v>#REF!</v>
      </c>
      <c r="M365" s="47" t="e">
        <f>+#REF!</f>
        <v>#REF!</v>
      </c>
      <c r="N365" s="47" t="e">
        <f>+#REF!</f>
        <v>#REF!</v>
      </c>
      <c r="O365" s="47" t="e">
        <f>+#REF!</f>
        <v>#REF!</v>
      </c>
      <c r="P365" s="47" t="e">
        <f>+#REF!</f>
        <v>#REF!</v>
      </c>
      <c r="Q365" s="47" t="e">
        <f>+#REF!</f>
        <v>#REF!</v>
      </c>
    </row>
    <row r="366" spans="3:17" x14ac:dyDescent="0.2">
      <c r="C366" s="21" t="s">
        <v>307</v>
      </c>
      <c r="D366" s="21" t="e">
        <f>+#REF!</f>
        <v>#REF!</v>
      </c>
      <c r="E366" s="47" t="e">
        <f>+#REF!</f>
        <v>#REF!</v>
      </c>
      <c r="F366" s="47" t="e">
        <f>+#REF!</f>
        <v>#REF!</v>
      </c>
      <c r="G366" s="47" t="e">
        <f>+#REF!</f>
        <v>#REF!</v>
      </c>
      <c r="H366" s="47" t="e">
        <f>+#REF!</f>
        <v>#REF!</v>
      </c>
      <c r="I366" s="47" t="e">
        <f>+#REF!</f>
        <v>#REF!</v>
      </c>
      <c r="J366" s="47" t="e">
        <f>+#REF!</f>
        <v>#REF!</v>
      </c>
      <c r="K366" s="47" t="e">
        <f>+#REF!</f>
        <v>#REF!</v>
      </c>
      <c r="L366" s="47" t="e">
        <f>+#REF!</f>
        <v>#REF!</v>
      </c>
      <c r="M366" s="47" t="e">
        <f>+#REF!</f>
        <v>#REF!</v>
      </c>
      <c r="N366" s="47" t="e">
        <f>+#REF!</f>
        <v>#REF!</v>
      </c>
      <c r="O366" s="47" t="e">
        <f>+#REF!</f>
        <v>#REF!</v>
      </c>
      <c r="P366" s="47" t="e">
        <f>+#REF!</f>
        <v>#REF!</v>
      </c>
      <c r="Q366" s="47" t="e">
        <f>+#REF!</f>
        <v>#REF!</v>
      </c>
    </row>
    <row r="367" spans="3:17" x14ac:dyDescent="0.2">
      <c r="C367" s="21" t="s">
        <v>308</v>
      </c>
      <c r="D367" s="21" t="e">
        <f>+#REF!</f>
        <v>#REF!</v>
      </c>
      <c r="E367" s="47" t="e">
        <f>+#REF!</f>
        <v>#REF!</v>
      </c>
      <c r="F367" s="47" t="e">
        <f>+#REF!</f>
        <v>#REF!</v>
      </c>
      <c r="G367" s="47" t="e">
        <f>+#REF!</f>
        <v>#REF!</v>
      </c>
      <c r="H367" s="47" t="e">
        <f>+#REF!</f>
        <v>#REF!</v>
      </c>
      <c r="I367" s="47" t="e">
        <f>+#REF!</f>
        <v>#REF!</v>
      </c>
      <c r="J367" s="47" t="e">
        <f>+#REF!</f>
        <v>#REF!</v>
      </c>
      <c r="K367" s="47" t="e">
        <f>+#REF!</f>
        <v>#REF!</v>
      </c>
      <c r="L367" s="47" t="e">
        <f>+#REF!</f>
        <v>#REF!</v>
      </c>
      <c r="M367" s="47" t="e">
        <f>+#REF!</f>
        <v>#REF!</v>
      </c>
      <c r="N367" s="47" t="e">
        <f>+#REF!</f>
        <v>#REF!</v>
      </c>
      <c r="O367" s="47" t="e">
        <f>+#REF!</f>
        <v>#REF!</v>
      </c>
      <c r="P367" s="47" t="e">
        <f>+#REF!</f>
        <v>#REF!</v>
      </c>
      <c r="Q367" s="47" t="e">
        <f>+#REF!</f>
        <v>#REF!</v>
      </c>
    </row>
    <row r="368" spans="3:17" x14ac:dyDescent="0.2">
      <c r="C368" s="21" t="s">
        <v>309</v>
      </c>
      <c r="D368" s="21" t="e">
        <f>+#REF!</f>
        <v>#REF!</v>
      </c>
      <c r="E368" s="47" t="e">
        <f>+#REF!</f>
        <v>#REF!</v>
      </c>
      <c r="F368" s="47" t="e">
        <f>+#REF!</f>
        <v>#REF!</v>
      </c>
      <c r="G368" s="47" t="e">
        <f>+#REF!</f>
        <v>#REF!</v>
      </c>
      <c r="H368" s="47" t="e">
        <f>+#REF!</f>
        <v>#REF!</v>
      </c>
      <c r="I368" s="47" t="e">
        <f>+#REF!</f>
        <v>#REF!</v>
      </c>
      <c r="J368" s="47" t="e">
        <f>+#REF!</f>
        <v>#REF!</v>
      </c>
      <c r="K368" s="47" t="e">
        <f>+#REF!</f>
        <v>#REF!</v>
      </c>
      <c r="L368" s="47" t="e">
        <f>+#REF!</f>
        <v>#REF!</v>
      </c>
      <c r="M368" s="47" t="e">
        <f>+#REF!</f>
        <v>#REF!</v>
      </c>
      <c r="N368" s="47" t="e">
        <f>+#REF!</f>
        <v>#REF!</v>
      </c>
      <c r="O368" s="47" t="e">
        <f>+#REF!</f>
        <v>#REF!</v>
      </c>
      <c r="P368" s="47" t="e">
        <f>+#REF!</f>
        <v>#REF!</v>
      </c>
      <c r="Q368" s="47" t="e">
        <f>+#REF!</f>
        <v>#REF!</v>
      </c>
    </row>
    <row r="369" spans="3:17" x14ac:dyDescent="0.2">
      <c r="C369" s="21" t="s">
        <v>309</v>
      </c>
      <c r="D369" s="21" t="e">
        <f>+#REF!</f>
        <v>#REF!</v>
      </c>
      <c r="E369" s="47" t="e">
        <f>+#REF!</f>
        <v>#REF!</v>
      </c>
      <c r="F369" s="47" t="e">
        <f>+#REF!</f>
        <v>#REF!</v>
      </c>
      <c r="G369" s="47" t="e">
        <f>+#REF!</f>
        <v>#REF!</v>
      </c>
      <c r="H369" s="47" t="e">
        <f>+#REF!</f>
        <v>#REF!</v>
      </c>
      <c r="I369" s="47" t="e">
        <f>+#REF!</f>
        <v>#REF!</v>
      </c>
      <c r="J369" s="47" t="e">
        <f>+#REF!</f>
        <v>#REF!</v>
      </c>
      <c r="K369" s="47" t="e">
        <f>+#REF!</f>
        <v>#REF!</v>
      </c>
      <c r="L369" s="47" t="e">
        <f>+#REF!</f>
        <v>#REF!</v>
      </c>
      <c r="M369" s="47" t="e">
        <f>+#REF!</f>
        <v>#REF!</v>
      </c>
      <c r="N369" s="47" t="e">
        <f>+#REF!</f>
        <v>#REF!</v>
      </c>
      <c r="O369" s="47" t="e">
        <f>+#REF!</f>
        <v>#REF!</v>
      </c>
      <c r="P369" s="47" t="e">
        <f>+#REF!</f>
        <v>#REF!</v>
      </c>
      <c r="Q369" s="47" t="e">
        <f>+#REF!</f>
        <v>#REF!</v>
      </c>
    </row>
    <row r="370" spans="3:17" x14ac:dyDescent="0.2">
      <c r="C370" s="21" t="s">
        <v>310</v>
      </c>
      <c r="D370" s="21" t="e">
        <f>+#REF!</f>
        <v>#REF!</v>
      </c>
      <c r="E370" s="47" t="e">
        <f>+#REF!</f>
        <v>#REF!</v>
      </c>
      <c r="F370" s="47" t="e">
        <f>+#REF!</f>
        <v>#REF!</v>
      </c>
      <c r="G370" s="47" t="e">
        <f>+#REF!</f>
        <v>#REF!</v>
      </c>
      <c r="H370" s="47" t="e">
        <f>+#REF!</f>
        <v>#REF!</v>
      </c>
      <c r="I370" s="47" t="e">
        <f>+#REF!</f>
        <v>#REF!</v>
      </c>
      <c r="J370" s="47" t="e">
        <f>+#REF!</f>
        <v>#REF!</v>
      </c>
      <c r="K370" s="47" t="e">
        <f>+#REF!</f>
        <v>#REF!</v>
      </c>
      <c r="L370" s="47" t="e">
        <f>+#REF!</f>
        <v>#REF!</v>
      </c>
      <c r="M370" s="47" t="e">
        <f>+#REF!</f>
        <v>#REF!</v>
      </c>
      <c r="N370" s="47" t="e">
        <f>+#REF!</f>
        <v>#REF!</v>
      </c>
      <c r="O370" s="47" t="e">
        <f>+#REF!</f>
        <v>#REF!</v>
      </c>
      <c r="P370" s="47" t="e">
        <f>+#REF!</f>
        <v>#REF!</v>
      </c>
      <c r="Q370" s="47" t="e">
        <f>+#REF!</f>
        <v>#REF!</v>
      </c>
    </row>
    <row r="371" spans="3:17" x14ac:dyDescent="0.2">
      <c r="C371" s="21" t="s">
        <v>311</v>
      </c>
      <c r="D371" s="21" t="e">
        <f>+#REF!</f>
        <v>#REF!</v>
      </c>
      <c r="E371" s="47" t="e">
        <f>+#REF!</f>
        <v>#REF!</v>
      </c>
      <c r="F371" s="47" t="e">
        <f>+#REF!</f>
        <v>#REF!</v>
      </c>
      <c r="G371" s="47" t="e">
        <f>+#REF!</f>
        <v>#REF!</v>
      </c>
      <c r="H371" s="47" t="e">
        <f>+#REF!</f>
        <v>#REF!</v>
      </c>
      <c r="I371" s="47" t="e">
        <f>+#REF!</f>
        <v>#REF!</v>
      </c>
      <c r="J371" s="47" t="e">
        <f>+#REF!</f>
        <v>#REF!</v>
      </c>
      <c r="K371" s="47" t="e">
        <f>+#REF!</f>
        <v>#REF!</v>
      </c>
      <c r="L371" s="47" t="e">
        <f>+#REF!</f>
        <v>#REF!</v>
      </c>
      <c r="M371" s="47" t="e">
        <f>+#REF!</f>
        <v>#REF!</v>
      </c>
      <c r="N371" s="47" t="e">
        <f>+#REF!</f>
        <v>#REF!</v>
      </c>
      <c r="O371" s="47" t="e">
        <f>+#REF!</f>
        <v>#REF!</v>
      </c>
      <c r="P371" s="47" t="e">
        <f>+#REF!</f>
        <v>#REF!</v>
      </c>
      <c r="Q371" s="47" t="e">
        <f>+#REF!</f>
        <v>#REF!</v>
      </c>
    </row>
    <row r="372" spans="3:17" x14ac:dyDescent="0.2">
      <c r="C372" s="21" t="s">
        <v>312</v>
      </c>
      <c r="D372" s="21" t="e">
        <f>+#REF!</f>
        <v>#REF!</v>
      </c>
      <c r="E372" s="9" t="e">
        <f>-#REF!</f>
        <v>#REF!</v>
      </c>
      <c r="F372" s="9" t="e">
        <f>-#REF!</f>
        <v>#REF!</v>
      </c>
      <c r="G372" s="9" t="e">
        <f>-#REF!</f>
        <v>#REF!</v>
      </c>
      <c r="H372" s="9" t="e">
        <f>-#REF!</f>
        <v>#REF!</v>
      </c>
      <c r="I372" s="9" t="e">
        <f>-#REF!</f>
        <v>#REF!</v>
      </c>
      <c r="J372" s="9" t="e">
        <f>-#REF!</f>
        <v>#REF!</v>
      </c>
      <c r="K372" s="9" t="e">
        <f>-#REF!</f>
        <v>#REF!</v>
      </c>
      <c r="L372" s="9" t="e">
        <f>-#REF!</f>
        <v>#REF!</v>
      </c>
      <c r="M372" s="9" t="e">
        <f>-#REF!</f>
        <v>#REF!</v>
      </c>
      <c r="N372" s="9" t="e">
        <f>-#REF!</f>
        <v>#REF!</v>
      </c>
      <c r="O372" s="9" t="e">
        <f>-#REF!</f>
        <v>#REF!</v>
      </c>
      <c r="P372" s="9" t="e">
        <f>-#REF!</f>
        <v>#REF!</v>
      </c>
      <c r="Q372" s="9" t="e">
        <f>-#REF!</f>
        <v>#REF!</v>
      </c>
    </row>
    <row r="373" spans="3:17" x14ac:dyDescent="0.2">
      <c r="C373" s="21" t="s">
        <v>313</v>
      </c>
      <c r="D373" s="2" t="e">
        <f>+#REF!</f>
        <v>#REF!</v>
      </c>
      <c r="E373" s="9" t="e">
        <f>-#REF!</f>
        <v>#REF!</v>
      </c>
      <c r="F373" s="9" t="e">
        <f>-#REF!</f>
        <v>#REF!</v>
      </c>
      <c r="G373" s="9" t="e">
        <f>-#REF!</f>
        <v>#REF!</v>
      </c>
      <c r="H373" s="9" t="e">
        <f>-#REF!</f>
        <v>#REF!</v>
      </c>
      <c r="I373" s="9" t="e">
        <f>-#REF!</f>
        <v>#REF!</v>
      </c>
      <c r="J373" s="9" t="e">
        <f>-#REF!</f>
        <v>#REF!</v>
      </c>
      <c r="K373" s="9" t="e">
        <f>-#REF!</f>
        <v>#REF!</v>
      </c>
      <c r="L373" s="9" t="e">
        <f>-#REF!</f>
        <v>#REF!</v>
      </c>
      <c r="M373" s="9" t="e">
        <f>-#REF!</f>
        <v>#REF!</v>
      </c>
      <c r="N373" s="9" t="e">
        <f>-#REF!</f>
        <v>#REF!</v>
      </c>
      <c r="O373" s="9" t="e">
        <f>-#REF!</f>
        <v>#REF!</v>
      </c>
      <c r="P373" s="9" t="e">
        <f>-#REF!</f>
        <v>#REF!</v>
      </c>
      <c r="Q373" s="9" t="e">
        <f>-#REF!</f>
        <v>#REF!</v>
      </c>
    </row>
    <row r="374" spans="3:17" x14ac:dyDescent="0.2">
      <c r="C374" s="21" t="s">
        <v>314</v>
      </c>
      <c r="D374" t="e">
        <f>+#REF!</f>
        <v>#REF!</v>
      </c>
      <c r="E374" s="9" t="e">
        <f>-#REF!</f>
        <v>#REF!</v>
      </c>
      <c r="F374" s="9" t="e">
        <f>-#REF!</f>
        <v>#REF!</v>
      </c>
      <c r="G374" s="9" t="e">
        <f>-#REF!</f>
        <v>#REF!</v>
      </c>
      <c r="H374" s="9" t="e">
        <f>-#REF!</f>
        <v>#REF!</v>
      </c>
      <c r="I374" s="9" t="e">
        <f>-#REF!</f>
        <v>#REF!</v>
      </c>
      <c r="J374" s="9" t="e">
        <f>-#REF!</f>
        <v>#REF!</v>
      </c>
      <c r="K374" s="9" t="e">
        <f>-#REF!</f>
        <v>#REF!</v>
      </c>
      <c r="L374" s="9" t="e">
        <f>-#REF!</f>
        <v>#REF!</v>
      </c>
      <c r="M374" s="9" t="e">
        <f>-#REF!</f>
        <v>#REF!</v>
      </c>
      <c r="N374" s="9" t="e">
        <f>-#REF!</f>
        <v>#REF!</v>
      </c>
      <c r="O374" s="9" t="e">
        <f>-#REF!</f>
        <v>#REF!</v>
      </c>
      <c r="P374" s="9" t="e">
        <f>-#REF!</f>
        <v>#REF!</v>
      </c>
      <c r="Q374" s="9" t="e">
        <f>-#REF!</f>
        <v>#REF!</v>
      </c>
    </row>
    <row r="375" spans="3:17" x14ac:dyDescent="0.2">
      <c r="C375" s="21" t="s">
        <v>315</v>
      </c>
      <c r="D375" t="e">
        <f>+#REF!</f>
        <v>#REF!</v>
      </c>
      <c r="E375" s="9" t="e">
        <f>-#REF!</f>
        <v>#REF!</v>
      </c>
      <c r="F375" s="9" t="e">
        <f>-#REF!</f>
        <v>#REF!</v>
      </c>
      <c r="G375" s="9" t="e">
        <f>-#REF!</f>
        <v>#REF!</v>
      </c>
      <c r="H375" s="9" t="e">
        <f>-#REF!</f>
        <v>#REF!</v>
      </c>
      <c r="I375" s="9" t="e">
        <f>-#REF!</f>
        <v>#REF!</v>
      </c>
      <c r="J375" s="9" t="e">
        <f>-#REF!</f>
        <v>#REF!</v>
      </c>
      <c r="K375" s="9" t="e">
        <f>-#REF!</f>
        <v>#REF!</v>
      </c>
      <c r="L375" s="9" t="e">
        <f>-#REF!</f>
        <v>#REF!</v>
      </c>
      <c r="M375" s="9" t="e">
        <f>-#REF!</f>
        <v>#REF!</v>
      </c>
      <c r="N375" s="9" t="e">
        <f>-#REF!</f>
        <v>#REF!</v>
      </c>
      <c r="O375" s="9" t="e">
        <f>-#REF!</f>
        <v>#REF!</v>
      </c>
      <c r="P375" s="9" t="e">
        <f>-#REF!</f>
        <v>#REF!</v>
      </c>
      <c r="Q375" s="9" t="e">
        <f>-#REF!</f>
        <v>#REF!</v>
      </c>
    </row>
    <row r="376" spans="3:17" x14ac:dyDescent="0.2">
      <c r="C376" s="21" t="s">
        <v>316</v>
      </c>
      <c r="D376" t="e">
        <f>+#REF!</f>
        <v>#REF!</v>
      </c>
      <c r="E376" s="9" t="e">
        <f>-#REF!</f>
        <v>#REF!</v>
      </c>
      <c r="F376" s="9" t="e">
        <f>-#REF!</f>
        <v>#REF!</v>
      </c>
      <c r="G376" s="9" t="e">
        <f>-#REF!</f>
        <v>#REF!</v>
      </c>
      <c r="H376" s="9" t="e">
        <f>-#REF!</f>
        <v>#REF!</v>
      </c>
      <c r="I376" s="9" t="e">
        <f>-#REF!</f>
        <v>#REF!</v>
      </c>
      <c r="J376" s="9" t="e">
        <f>-#REF!</f>
        <v>#REF!</v>
      </c>
      <c r="K376" s="9" t="e">
        <f>-#REF!</f>
        <v>#REF!</v>
      </c>
      <c r="L376" s="9" t="e">
        <f>-#REF!</f>
        <v>#REF!</v>
      </c>
      <c r="M376" s="9" t="e">
        <f>-#REF!</f>
        <v>#REF!</v>
      </c>
      <c r="N376" s="9" t="e">
        <f>-#REF!</f>
        <v>#REF!</v>
      </c>
      <c r="O376" s="9" t="e">
        <f>-#REF!</f>
        <v>#REF!</v>
      </c>
      <c r="P376" s="9" t="e">
        <f>-#REF!</f>
        <v>#REF!</v>
      </c>
      <c r="Q376" s="9" t="e">
        <f>-#REF!</f>
        <v>#REF!</v>
      </c>
    </row>
    <row r="377" spans="3:17" x14ac:dyDescent="0.2">
      <c r="D377" t="e">
        <f>+#REF!</f>
        <v>#REF!</v>
      </c>
      <c r="E377" s="9" t="e">
        <f>-#REF!</f>
        <v>#REF!</v>
      </c>
      <c r="F377" s="9" t="e">
        <f>-#REF!</f>
        <v>#REF!</v>
      </c>
      <c r="G377" s="9" t="e">
        <f>-#REF!</f>
        <v>#REF!</v>
      </c>
      <c r="H377" s="9" t="e">
        <f>-#REF!</f>
        <v>#REF!</v>
      </c>
      <c r="I377" s="9" t="e">
        <f>-#REF!</f>
        <v>#REF!</v>
      </c>
      <c r="J377" s="9" t="e">
        <f>-#REF!</f>
        <v>#REF!</v>
      </c>
      <c r="K377" s="9" t="e">
        <f>-#REF!</f>
        <v>#REF!</v>
      </c>
      <c r="L377" s="9" t="e">
        <f>-#REF!</f>
        <v>#REF!</v>
      </c>
      <c r="M377" s="9" t="e">
        <f>-#REF!</f>
        <v>#REF!</v>
      </c>
      <c r="N377" s="9" t="e">
        <f>-#REF!</f>
        <v>#REF!</v>
      </c>
      <c r="O377" s="9" t="e">
        <f>-#REF!</f>
        <v>#REF!</v>
      </c>
      <c r="P377" s="9" t="e">
        <f>-#REF!</f>
        <v>#REF!</v>
      </c>
      <c r="Q377" s="9" t="e">
        <f>-#REF!</f>
        <v>#REF!</v>
      </c>
    </row>
    <row r="378" spans="3:17" x14ac:dyDescent="0.2">
      <c r="D378" t="e">
        <f>+#REF!</f>
        <v>#REF!</v>
      </c>
      <c r="E378" s="9" t="e">
        <f>-#REF!</f>
        <v>#REF!</v>
      </c>
      <c r="F378" s="9" t="e">
        <f>-#REF!</f>
        <v>#REF!</v>
      </c>
      <c r="G378" s="9" t="e">
        <f>-#REF!</f>
        <v>#REF!</v>
      </c>
      <c r="H378" s="9" t="e">
        <f>-#REF!</f>
        <v>#REF!</v>
      </c>
      <c r="I378" s="9" t="e">
        <f>-#REF!</f>
        <v>#REF!</v>
      </c>
      <c r="J378" s="9" t="e">
        <f>-#REF!</f>
        <v>#REF!</v>
      </c>
      <c r="K378" s="9" t="e">
        <f>-#REF!</f>
        <v>#REF!</v>
      </c>
      <c r="L378" s="9" t="e">
        <f>-#REF!</f>
        <v>#REF!</v>
      </c>
      <c r="M378" s="9" t="e">
        <f>-#REF!</f>
        <v>#REF!</v>
      </c>
      <c r="N378" s="9" t="e">
        <f>-#REF!</f>
        <v>#REF!</v>
      </c>
      <c r="O378" s="9" t="e">
        <f>-#REF!</f>
        <v>#REF!</v>
      </c>
      <c r="P378" s="9" t="e">
        <f>-#REF!</f>
        <v>#REF!</v>
      </c>
      <c r="Q378" s="9" t="e">
        <f>-#REF!</f>
        <v>#REF!</v>
      </c>
    </row>
    <row r="379" spans="3:17" x14ac:dyDescent="0.2">
      <c r="D379" t="e">
        <f>+#REF!</f>
        <v>#REF!</v>
      </c>
      <c r="E379" s="9" t="e">
        <f>-#REF!</f>
        <v>#REF!</v>
      </c>
      <c r="F379" s="9" t="e">
        <f>-#REF!</f>
        <v>#REF!</v>
      </c>
      <c r="G379" s="9" t="e">
        <f>-#REF!</f>
        <v>#REF!</v>
      </c>
      <c r="H379" s="9" t="e">
        <f>-#REF!</f>
        <v>#REF!</v>
      </c>
      <c r="I379" s="9" t="e">
        <f>-#REF!</f>
        <v>#REF!</v>
      </c>
      <c r="J379" s="9" t="e">
        <f>-#REF!</f>
        <v>#REF!</v>
      </c>
      <c r="K379" s="9" t="e">
        <f>-#REF!</f>
        <v>#REF!</v>
      </c>
      <c r="L379" s="9" t="e">
        <f>-#REF!</f>
        <v>#REF!</v>
      </c>
      <c r="M379" s="9" t="e">
        <f>-#REF!</f>
        <v>#REF!</v>
      </c>
      <c r="N379" s="9" t="e">
        <f>-#REF!</f>
        <v>#REF!</v>
      </c>
      <c r="O379" s="9" t="e">
        <f>-#REF!</f>
        <v>#REF!</v>
      </c>
      <c r="P379" s="9" t="e">
        <f>-#REF!</f>
        <v>#REF!</v>
      </c>
      <c r="Q379" s="9" t="e">
        <f>-#REF!</f>
        <v>#REF!</v>
      </c>
    </row>
    <row r="380" spans="3:17" x14ac:dyDescent="0.2">
      <c r="D380" t="e">
        <f>+#REF!</f>
        <v>#REF!</v>
      </c>
      <c r="E380" s="9" t="e">
        <f>-#REF!</f>
        <v>#REF!</v>
      </c>
      <c r="F380" s="9" t="e">
        <f>-#REF!</f>
        <v>#REF!</v>
      </c>
      <c r="G380" s="9" t="e">
        <f>-#REF!</f>
        <v>#REF!</v>
      </c>
      <c r="H380" s="9" t="e">
        <f>-#REF!</f>
        <v>#REF!</v>
      </c>
      <c r="I380" s="9" t="e">
        <f>-#REF!</f>
        <v>#REF!</v>
      </c>
      <c r="J380" s="9" t="e">
        <f>-#REF!</f>
        <v>#REF!</v>
      </c>
      <c r="K380" s="9" t="e">
        <f>-#REF!</f>
        <v>#REF!</v>
      </c>
      <c r="L380" s="9" t="e">
        <f>-#REF!</f>
        <v>#REF!</v>
      </c>
      <c r="M380" s="9" t="e">
        <f>-#REF!</f>
        <v>#REF!</v>
      </c>
      <c r="N380" s="9" t="e">
        <f>-#REF!</f>
        <v>#REF!</v>
      </c>
      <c r="O380" s="9" t="e">
        <f>-#REF!</f>
        <v>#REF!</v>
      </c>
      <c r="P380" s="9" t="e">
        <f>-#REF!</f>
        <v>#REF!</v>
      </c>
      <c r="Q380" s="9" t="e">
        <f>-#REF!</f>
        <v>#REF!</v>
      </c>
    </row>
    <row r="381" spans="3:17" x14ac:dyDescent="0.2">
      <c r="C381" s="21" t="s">
        <v>317</v>
      </c>
      <c r="D381" t="e">
        <f>+#REF!</f>
        <v>#REF!</v>
      </c>
      <c r="E381" s="9" t="e">
        <f>+#REF!</f>
        <v>#REF!</v>
      </c>
      <c r="F381" s="9" t="e">
        <f>+#REF!</f>
        <v>#REF!</v>
      </c>
      <c r="G381" s="9" t="e">
        <f>+#REF!</f>
        <v>#REF!</v>
      </c>
      <c r="H381" s="9" t="e">
        <f>+#REF!</f>
        <v>#REF!</v>
      </c>
      <c r="I381" s="9" t="e">
        <f>+#REF!</f>
        <v>#REF!</v>
      </c>
      <c r="J381" s="9" t="e">
        <f>+#REF!</f>
        <v>#REF!</v>
      </c>
      <c r="K381" s="9" t="e">
        <f>+#REF!</f>
        <v>#REF!</v>
      </c>
      <c r="L381" s="9" t="e">
        <f>+#REF!</f>
        <v>#REF!</v>
      </c>
      <c r="M381" s="9" t="e">
        <f>+#REF!</f>
        <v>#REF!</v>
      </c>
      <c r="N381" s="9" t="e">
        <f>+#REF!</f>
        <v>#REF!</v>
      </c>
      <c r="O381" s="9" t="e">
        <f>+#REF!</f>
        <v>#REF!</v>
      </c>
      <c r="P381" s="9" t="e">
        <f>+#REF!</f>
        <v>#REF!</v>
      </c>
      <c r="Q381" s="9" t="e">
        <f>+#REF!</f>
        <v>#REF!</v>
      </c>
    </row>
    <row r="382" spans="3:17" x14ac:dyDescent="0.2">
      <c r="C382" s="21" t="s">
        <v>318</v>
      </c>
      <c r="D382" t="e">
        <f>+#REF!</f>
        <v>#REF!</v>
      </c>
      <c r="E382" s="9" t="e">
        <f>+#REF!</f>
        <v>#REF!</v>
      </c>
      <c r="F382" s="9" t="e">
        <f>+#REF!</f>
        <v>#REF!</v>
      </c>
      <c r="G382" s="9" t="e">
        <f>+#REF!</f>
        <v>#REF!</v>
      </c>
      <c r="H382" s="9" t="e">
        <f>+#REF!</f>
        <v>#REF!</v>
      </c>
      <c r="I382" s="9" t="e">
        <f>+#REF!</f>
        <v>#REF!</v>
      </c>
      <c r="J382" s="9" t="e">
        <f>+#REF!</f>
        <v>#REF!</v>
      </c>
      <c r="K382" s="9" t="e">
        <f>+#REF!</f>
        <v>#REF!</v>
      </c>
      <c r="L382" s="9" t="e">
        <f>+#REF!</f>
        <v>#REF!</v>
      </c>
      <c r="M382" s="9" t="e">
        <f>+#REF!</f>
        <v>#REF!</v>
      </c>
      <c r="N382" s="9" t="e">
        <f>+#REF!</f>
        <v>#REF!</v>
      </c>
      <c r="O382" s="9" t="e">
        <f>+#REF!</f>
        <v>#REF!</v>
      </c>
      <c r="P382" s="9" t="e">
        <f>+#REF!</f>
        <v>#REF!</v>
      </c>
      <c r="Q382" s="9" t="e">
        <f>+#REF!</f>
        <v>#REF!</v>
      </c>
    </row>
    <row r="383" spans="3:17" x14ac:dyDescent="0.2">
      <c r="C383" s="21" t="s">
        <v>319</v>
      </c>
      <c r="D383" t="e">
        <f>+#REF!</f>
        <v>#REF!</v>
      </c>
      <c r="E383" s="9" t="e">
        <f>+#REF!</f>
        <v>#REF!</v>
      </c>
      <c r="F383" s="9" t="e">
        <f>+#REF!</f>
        <v>#REF!</v>
      </c>
      <c r="G383" s="9" t="e">
        <f>+#REF!</f>
        <v>#REF!</v>
      </c>
      <c r="H383" s="9" t="e">
        <f>+#REF!</f>
        <v>#REF!</v>
      </c>
      <c r="I383" s="9" t="e">
        <f>+#REF!</f>
        <v>#REF!</v>
      </c>
      <c r="J383" s="9" t="e">
        <f>+#REF!</f>
        <v>#REF!</v>
      </c>
      <c r="K383" s="9" t="e">
        <f>+#REF!</f>
        <v>#REF!</v>
      </c>
      <c r="L383" s="9" t="e">
        <f>+#REF!</f>
        <v>#REF!</v>
      </c>
      <c r="M383" s="9" t="e">
        <f>+#REF!</f>
        <v>#REF!</v>
      </c>
      <c r="N383" s="9" t="e">
        <f>+#REF!</f>
        <v>#REF!</v>
      </c>
      <c r="O383" s="9" t="e">
        <f>+#REF!</f>
        <v>#REF!</v>
      </c>
      <c r="P383" s="9" t="e">
        <f>+#REF!</f>
        <v>#REF!</v>
      </c>
      <c r="Q383" s="9" t="e">
        <f>+#REF!</f>
        <v>#REF!</v>
      </c>
    </row>
    <row r="384" spans="3:17" x14ac:dyDescent="0.2">
      <c r="C384" s="21" t="s">
        <v>320</v>
      </c>
      <c r="D384" t="e">
        <f>+#REF!</f>
        <v>#REF!</v>
      </c>
      <c r="E384" s="9" t="e">
        <f>+#REF!</f>
        <v>#REF!</v>
      </c>
      <c r="F384" s="9" t="e">
        <f>+#REF!</f>
        <v>#REF!</v>
      </c>
      <c r="G384" s="9" t="e">
        <f>+#REF!</f>
        <v>#REF!</v>
      </c>
      <c r="H384" s="9" t="e">
        <f>+#REF!</f>
        <v>#REF!</v>
      </c>
      <c r="I384" s="9" t="e">
        <f>+#REF!</f>
        <v>#REF!</v>
      </c>
      <c r="J384" s="9" t="e">
        <f>+#REF!</f>
        <v>#REF!</v>
      </c>
      <c r="K384" s="9" t="e">
        <f>+#REF!</f>
        <v>#REF!</v>
      </c>
      <c r="L384" s="9" t="e">
        <f>+#REF!</f>
        <v>#REF!</v>
      </c>
      <c r="M384" s="9" t="e">
        <f>+#REF!</f>
        <v>#REF!</v>
      </c>
      <c r="N384" s="9" t="e">
        <f>+#REF!</f>
        <v>#REF!</v>
      </c>
      <c r="O384" s="9" t="e">
        <f>+#REF!</f>
        <v>#REF!</v>
      </c>
      <c r="P384" s="9" t="e">
        <f>+#REF!</f>
        <v>#REF!</v>
      </c>
      <c r="Q384" s="9" t="e">
        <f>+#REF!</f>
        <v>#REF!</v>
      </c>
    </row>
    <row r="385" spans="3:17" x14ac:dyDescent="0.2">
      <c r="C385" s="21" t="s">
        <v>321</v>
      </c>
      <c r="D385" t="e">
        <f>+#REF!</f>
        <v>#REF!</v>
      </c>
      <c r="E385" s="9" t="e">
        <f>+#REF!</f>
        <v>#REF!</v>
      </c>
      <c r="F385" s="9" t="e">
        <f>+#REF!</f>
        <v>#REF!</v>
      </c>
      <c r="G385" s="9" t="e">
        <f>+#REF!</f>
        <v>#REF!</v>
      </c>
      <c r="H385" s="9" t="e">
        <f>+#REF!</f>
        <v>#REF!</v>
      </c>
      <c r="I385" s="9" t="e">
        <f>+#REF!</f>
        <v>#REF!</v>
      </c>
      <c r="J385" s="9" t="e">
        <f>+#REF!</f>
        <v>#REF!</v>
      </c>
      <c r="K385" s="9" t="e">
        <f>+#REF!</f>
        <v>#REF!</v>
      </c>
      <c r="L385" s="9" t="e">
        <f>+#REF!</f>
        <v>#REF!</v>
      </c>
      <c r="M385" s="9" t="e">
        <f>+#REF!</f>
        <v>#REF!</v>
      </c>
      <c r="N385" s="9" t="e">
        <f>+#REF!</f>
        <v>#REF!</v>
      </c>
      <c r="O385" s="9" t="e">
        <f>+#REF!</f>
        <v>#REF!</v>
      </c>
      <c r="P385" s="9" t="e">
        <f>+#REF!</f>
        <v>#REF!</v>
      </c>
      <c r="Q385" s="9" t="e">
        <f>+#REF!</f>
        <v>#REF!</v>
      </c>
    </row>
    <row r="386" spans="3:17" x14ac:dyDescent="0.2">
      <c r="C386" s="21" t="s">
        <v>322</v>
      </c>
      <c r="D386" t="e">
        <f>+#REF!</f>
        <v>#REF!</v>
      </c>
      <c r="E386" s="9" t="e">
        <f>+#REF!</f>
        <v>#REF!</v>
      </c>
      <c r="F386" s="9" t="e">
        <f>+#REF!</f>
        <v>#REF!</v>
      </c>
      <c r="G386" s="9" t="e">
        <f>+#REF!</f>
        <v>#REF!</v>
      </c>
      <c r="H386" s="9" t="e">
        <f>+#REF!</f>
        <v>#REF!</v>
      </c>
      <c r="I386" s="9" t="e">
        <f>+#REF!</f>
        <v>#REF!</v>
      </c>
      <c r="J386" s="9" t="e">
        <f>+#REF!</f>
        <v>#REF!</v>
      </c>
      <c r="K386" s="9" t="e">
        <f>+#REF!</f>
        <v>#REF!</v>
      </c>
      <c r="L386" s="9" t="e">
        <f>+#REF!</f>
        <v>#REF!</v>
      </c>
      <c r="M386" s="9" t="e">
        <f>+#REF!</f>
        <v>#REF!</v>
      </c>
      <c r="N386" s="9" t="e">
        <f>+#REF!</f>
        <v>#REF!</v>
      </c>
      <c r="O386" s="9" t="e">
        <f>+#REF!</f>
        <v>#REF!</v>
      </c>
      <c r="P386" s="9" t="e">
        <f>+#REF!</f>
        <v>#REF!</v>
      </c>
      <c r="Q386" s="9" t="e">
        <f>+#REF!</f>
        <v>#REF!</v>
      </c>
    </row>
    <row r="387" spans="3:17" x14ac:dyDescent="0.2">
      <c r="C387" s="21" t="s">
        <v>323</v>
      </c>
      <c r="D387" t="e">
        <f>+#REF!</f>
        <v>#REF!</v>
      </c>
      <c r="E387" s="9" t="e">
        <f>+#REF!</f>
        <v>#REF!</v>
      </c>
      <c r="F387" s="9" t="e">
        <f>+#REF!</f>
        <v>#REF!</v>
      </c>
      <c r="G387" s="9" t="e">
        <f>+#REF!</f>
        <v>#REF!</v>
      </c>
      <c r="H387" s="9" t="e">
        <f>+#REF!</f>
        <v>#REF!</v>
      </c>
      <c r="I387" s="9" t="e">
        <f>+#REF!</f>
        <v>#REF!</v>
      </c>
      <c r="J387" s="9" t="e">
        <f>+#REF!</f>
        <v>#REF!</v>
      </c>
      <c r="K387" s="9" t="e">
        <f>+#REF!</f>
        <v>#REF!</v>
      </c>
      <c r="L387" s="9" t="e">
        <f>+#REF!</f>
        <v>#REF!</v>
      </c>
      <c r="M387" s="9" t="e">
        <f>+#REF!</f>
        <v>#REF!</v>
      </c>
      <c r="N387" s="9" t="e">
        <f>+#REF!</f>
        <v>#REF!</v>
      </c>
      <c r="O387" s="9" t="e">
        <f>+#REF!</f>
        <v>#REF!</v>
      </c>
      <c r="P387" s="9" t="e">
        <f>+#REF!</f>
        <v>#REF!</v>
      </c>
      <c r="Q387" s="9" t="e">
        <f>+#REF!</f>
        <v>#REF!</v>
      </c>
    </row>
    <row r="388" spans="3:17" x14ac:dyDescent="0.2">
      <c r="C388" s="21" t="s">
        <v>324</v>
      </c>
      <c r="D388" s="2" t="e">
        <f>+#REF!</f>
        <v>#REF!</v>
      </c>
      <c r="E388" s="9" t="e">
        <f>+#REF!</f>
        <v>#REF!</v>
      </c>
      <c r="F388" s="9" t="e">
        <f>+#REF!</f>
        <v>#REF!</v>
      </c>
      <c r="G388" s="9" t="e">
        <f>+#REF!</f>
        <v>#REF!</v>
      </c>
      <c r="H388" s="9" t="e">
        <f>+#REF!</f>
        <v>#REF!</v>
      </c>
      <c r="I388" s="9" t="e">
        <f>+#REF!</f>
        <v>#REF!</v>
      </c>
      <c r="J388" s="9" t="e">
        <f>+#REF!</f>
        <v>#REF!</v>
      </c>
      <c r="K388" s="9" t="e">
        <f>+#REF!</f>
        <v>#REF!</v>
      </c>
      <c r="L388" s="9" t="e">
        <f>+#REF!</f>
        <v>#REF!</v>
      </c>
      <c r="M388" s="9" t="e">
        <f>+#REF!</f>
        <v>#REF!</v>
      </c>
      <c r="N388" s="9" t="e">
        <f>+#REF!</f>
        <v>#REF!</v>
      </c>
      <c r="O388" s="9" t="e">
        <f>+#REF!</f>
        <v>#REF!</v>
      </c>
      <c r="P388" s="9" t="e">
        <f>+#REF!</f>
        <v>#REF!</v>
      </c>
      <c r="Q388" s="9" t="e">
        <f>+#REF!</f>
        <v>#REF!</v>
      </c>
    </row>
    <row r="389" spans="3:17" x14ac:dyDescent="0.2">
      <c r="C389" s="21" t="s">
        <v>325</v>
      </c>
      <c r="D389" t="e">
        <f>+#REF!</f>
        <v>#REF!</v>
      </c>
      <c r="E389" s="9" t="e">
        <f>+#REF!</f>
        <v>#REF!</v>
      </c>
      <c r="F389" s="9" t="e">
        <f>+#REF!</f>
        <v>#REF!</v>
      </c>
      <c r="G389" s="9" t="e">
        <f>+#REF!</f>
        <v>#REF!</v>
      </c>
      <c r="H389" s="9" t="e">
        <f>+#REF!</f>
        <v>#REF!</v>
      </c>
      <c r="I389" s="9" t="e">
        <f>+#REF!</f>
        <v>#REF!</v>
      </c>
      <c r="J389" s="9" t="e">
        <f>+#REF!</f>
        <v>#REF!</v>
      </c>
      <c r="K389" s="9" t="e">
        <f>+#REF!</f>
        <v>#REF!</v>
      </c>
      <c r="L389" s="9" t="e">
        <f>+#REF!</f>
        <v>#REF!</v>
      </c>
      <c r="M389" s="9" t="e">
        <f>+#REF!</f>
        <v>#REF!</v>
      </c>
      <c r="N389" s="9" t="e">
        <f>+#REF!</f>
        <v>#REF!</v>
      </c>
      <c r="O389" s="9" t="e">
        <f>+#REF!</f>
        <v>#REF!</v>
      </c>
      <c r="P389" s="9" t="e">
        <f>+#REF!</f>
        <v>#REF!</v>
      </c>
      <c r="Q389" s="9" t="e">
        <f>+#REF!</f>
        <v>#REF!</v>
      </c>
    </row>
    <row r="390" spans="3:17" x14ac:dyDescent="0.2">
      <c r="C390" s="21" t="s">
        <v>326</v>
      </c>
      <c r="D390" t="e">
        <f>+#REF!</f>
        <v>#REF!</v>
      </c>
      <c r="E390" s="9" t="e">
        <f>+#REF!</f>
        <v>#REF!</v>
      </c>
      <c r="F390" s="9" t="e">
        <f>+#REF!</f>
        <v>#REF!</v>
      </c>
      <c r="G390" s="9" t="e">
        <f>+#REF!</f>
        <v>#REF!</v>
      </c>
      <c r="H390" s="9" t="e">
        <f>+#REF!</f>
        <v>#REF!</v>
      </c>
      <c r="I390" s="9" t="e">
        <f>+#REF!</f>
        <v>#REF!</v>
      </c>
      <c r="J390" s="9" t="e">
        <f>+#REF!</f>
        <v>#REF!</v>
      </c>
      <c r="K390" s="9" t="e">
        <f>+#REF!</f>
        <v>#REF!</v>
      </c>
      <c r="L390" s="9" t="e">
        <f>+#REF!</f>
        <v>#REF!</v>
      </c>
      <c r="M390" s="9" t="e">
        <f>+#REF!</f>
        <v>#REF!</v>
      </c>
      <c r="N390" s="9" t="e">
        <f>+#REF!</f>
        <v>#REF!</v>
      </c>
      <c r="O390" s="9" t="e">
        <f>+#REF!</f>
        <v>#REF!</v>
      </c>
      <c r="P390" s="9" t="e">
        <f>+#REF!</f>
        <v>#REF!</v>
      </c>
      <c r="Q390" s="9" t="e">
        <f>+#REF!</f>
        <v>#REF!</v>
      </c>
    </row>
    <row r="391" spans="3:17" x14ac:dyDescent="0.2">
      <c r="C391" s="21" t="s">
        <v>327</v>
      </c>
      <c r="D391" t="e">
        <f>+#REF!</f>
        <v>#REF!</v>
      </c>
      <c r="E391" s="9" t="e">
        <f>+#REF!</f>
        <v>#REF!</v>
      </c>
      <c r="F391" s="9" t="e">
        <f>+#REF!</f>
        <v>#REF!</v>
      </c>
      <c r="G391" s="9" t="e">
        <f>+#REF!</f>
        <v>#REF!</v>
      </c>
      <c r="H391" s="9" t="e">
        <f>+#REF!</f>
        <v>#REF!</v>
      </c>
      <c r="I391" s="9" t="e">
        <f>+#REF!</f>
        <v>#REF!</v>
      </c>
      <c r="J391" s="9" t="e">
        <f>+#REF!</f>
        <v>#REF!</v>
      </c>
      <c r="K391" s="9" t="e">
        <f>+#REF!</f>
        <v>#REF!</v>
      </c>
      <c r="L391" s="9" t="e">
        <f>+#REF!</f>
        <v>#REF!</v>
      </c>
      <c r="M391" s="9" t="e">
        <f>+#REF!</f>
        <v>#REF!</v>
      </c>
      <c r="N391" s="9" t="e">
        <f>+#REF!</f>
        <v>#REF!</v>
      </c>
      <c r="O391" s="9" t="e">
        <f>+#REF!</f>
        <v>#REF!</v>
      </c>
      <c r="P391" s="9" t="e">
        <f>+#REF!</f>
        <v>#REF!</v>
      </c>
      <c r="Q391" s="9" t="e">
        <f>+#REF!</f>
        <v>#REF!</v>
      </c>
    </row>
    <row r="392" spans="3:17" x14ac:dyDescent="0.2">
      <c r="C392" s="21" t="s">
        <v>328</v>
      </c>
      <c r="D392" t="e">
        <f>+#REF!</f>
        <v>#REF!</v>
      </c>
      <c r="E392" s="9" t="e">
        <f>+#REF!</f>
        <v>#REF!</v>
      </c>
      <c r="F392" s="9" t="e">
        <f>+#REF!</f>
        <v>#REF!</v>
      </c>
      <c r="G392" s="9" t="e">
        <f>+#REF!</f>
        <v>#REF!</v>
      </c>
      <c r="H392" s="9" t="e">
        <f>+#REF!</f>
        <v>#REF!</v>
      </c>
      <c r="I392" s="9" t="e">
        <f>+#REF!</f>
        <v>#REF!</v>
      </c>
      <c r="J392" s="9" t="e">
        <f>+#REF!</f>
        <v>#REF!</v>
      </c>
      <c r="K392" s="9" t="e">
        <f>+#REF!</f>
        <v>#REF!</v>
      </c>
      <c r="L392" s="9" t="e">
        <f>+#REF!</f>
        <v>#REF!</v>
      </c>
      <c r="M392" s="9" t="e">
        <f>+#REF!</f>
        <v>#REF!</v>
      </c>
      <c r="N392" s="9" t="e">
        <f>+#REF!</f>
        <v>#REF!</v>
      </c>
      <c r="O392" s="9" t="e">
        <f>+#REF!</f>
        <v>#REF!</v>
      </c>
      <c r="P392" s="9" t="e">
        <f>+#REF!</f>
        <v>#REF!</v>
      </c>
      <c r="Q392" s="9" t="e">
        <f>+#REF!</f>
        <v>#REF!</v>
      </c>
    </row>
    <row r="393" spans="3:17" x14ac:dyDescent="0.2">
      <c r="C393" s="21" t="s">
        <v>329</v>
      </c>
      <c r="D393" t="e">
        <f>+#REF!</f>
        <v>#REF!</v>
      </c>
      <c r="E393" s="9" t="e">
        <f>+#REF!</f>
        <v>#REF!</v>
      </c>
      <c r="F393" s="9" t="e">
        <f>+#REF!</f>
        <v>#REF!</v>
      </c>
      <c r="G393" s="9" t="e">
        <f>+#REF!</f>
        <v>#REF!</v>
      </c>
      <c r="H393" s="9" t="e">
        <f>+#REF!</f>
        <v>#REF!</v>
      </c>
      <c r="I393" s="9" t="e">
        <f>+#REF!</f>
        <v>#REF!</v>
      </c>
      <c r="J393" s="9" t="e">
        <f>+#REF!</f>
        <v>#REF!</v>
      </c>
      <c r="K393" s="9" t="e">
        <f>+#REF!</f>
        <v>#REF!</v>
      </c>
      <c r="L393" s="9" t="e">
        <f>+#REF!</f>
        <v>#REF!</v>
      </c>
      <c r="M393" s="9" t="e">
        <f>+#REF!</f>
        <v>#REF!</v>
      </c>
      <c r="N393" s="9" t="e">
        <f>+#REF!</f>
        <v>#REF!</v>
      </c>
      <c r="O393" s="9" t="e">
        <f>+#REF!</f>
        <v>#REF!</v>
      </c>
      <c r="P393" s="9" t="e">
        <f>+#REF!</f>
        <v>#REF!</v>
      </c>
      <c r="Q393" s="9" t="e">
        <f>+#REF!</f>
        <v>#REF!</v>
      </c>
    </row>
    <row r="394" spans="3:17" x14ac:dyDescent="0.2">
      <c r="C394" s="21" t="s">
        <v>330</v>
      </c>
      <c r="D394" t="e">
        <f>+#REF!</f>
        <v>#REF!</v>
      </c>
      <c r="E394" s="9" t="e">
        <f>+#REF!</f>
        <v>#REF!</v>
      </c>
      <c r="F394" s="9" t="e">
        <f>+#REF!</f>
        <v>#REF!</v>
      </c>
      <c r="G394" s="9" t="e">
        <f>+#REF!</f>
        <v>#REF!</v>
      </c>
      <c r="H394" s="9" t="e">
        <f>+#REF!</f>
        <v>#REF!</v>
      </c>
      <c r="I394" s="9" t="e">
        <f>+#REF!</f>
        <v>#REF!</v>
      </c>
      <c r="J394" s="9" t="e">
        <f>+#REF!</f>
        <v>#REF!</v>
      </c>
      <c r="K394" s="9" t="e">
        <f>+#REF!</f>
        <v>#REF!</v>
      </c>
      <c r="L394" s="9" t="e">
        <f>+#REF!</f>
        <v>#REF!</v>
      </c>
      <c r="M394" s="9" t="e">
        <f>+#REF!</f>
        <v>#REF!</v>
      </c>
      <c r="N394" s="9" t="e">
        <f>+#REF!</f>
        <v>#REF!</v>
      </c>
      <c r="O394" s="9" t="e">
        <f>+#REF!</f>
        <v>#REF!</v>
      </c>
      <c r="P394" s="9" t="e">
        <f>+#REF!</f>
        <v>#REF!</v>
      </c>
      <c r="Q394" s="9" t="e">
        <f>+#REF!</f>
        <v>#REF!</v>
      </c>
    </row>
    <row r="395" spans="3:17" x14ac:dyDescent="0.2">
      <c r="C395" s="21" t="s">
        <v>331</v>
      </c>
      <c r="D395" t="e">
        <f>+#REF!</f>
        <v>#REF!</v>
      </c>
      <c r="E395" s="9" t="e">
        <f>-#REF!</f>
        <v>#REF!</v>
      </c>
      <c r="F395" s="9" t="e">
        <f>-#REF!</f>
        <v>#REF!</v>
      </c>
      <c r="G395" s="9" t="e">
        <f>-#REF!</f>
        <v>#REF!</v>
      </c>
      <c r="H395" s="9" t="e">
        <f>-#REF!</f>
        <v>#REF!</v>
      </c>
      <c r="I395" s="9" t="e">
        <f>-#REF!</f>
        <v>#REF!</v>
      </c>
      <c r="J395" s="9" t="e">
        <f>-#REF!</f>
        <v>#REF!</v>
      </c>
      <c r="K395" s="9" t="e">
        <f>-#REF!</f>
        <v>#REF!</v>
      </c>
      <c r="L395" s="9" t="e">
        <f>-#REF!</f>
        <v>#REF!</v>
      </c>
      <c r="M395" s="9" t="e">
        <f>-#REF!</f>
        <v>#REF!</v>
      </c>
      <c r="N395" s="9" t="e">
        <f>-#REF!</f>
        <v>#REF!</v>
      </c>
      <c r="O395" s="9" t="e">
        <f>-#REF!</f>
        <v>#REF!</v>
      </c>
      <c r="P395" s="9" t="e">
        <f>-#REF!</f>
        <v>#REF!</v>
      </c>
      <c r="Q395" s="9" t="e">
        <f>-#REF!</f>
        <v>#REF!</v>
      </c>
    </row>
    <row r="396" spans="3:17" x14ac:dyDescent="0.2">
      <c r="C396" s="21" t="s">
        <v>332</v>
      </c>
      <c r="D396" t="e">
        <f>+#REF!</f>
        <v>#REF!</v>
      </c>
      <c r="E396" s="9" t="e">
        <f>-#REF!</f>
        <v>#REF!</v>
      </c>
      <c r="F396" s="9" t="e">
        <f>-#REF!</f>
        <v>#REF!</v>
      </c>
      <c r="G396" s="9" t="e">
        <f>-#REF!</f>
        <v>#REF!</v>
      </c>
      <c r="H396" s="9" t="e">
        <f>-#REF!</f>
        <v>#REF!</v>
      </c>
      <c r="I396" s="9" t="e">
        <f>-#REF!</f>
        <v>#REF!</v>
      </c>
      <c r="J396" s="9" t="e">
        <f>-#REF!</f>
        <v>#REF!</v>
      </c>
      <c r="K396" s="9" t="e">
        <f>-#REF!</f>
        <v>#REF!</v>
      </c>
      <c r="L396" s="9" t="e">
        <f>-#REF!</f>
        <v>#REF!</v>
      </c>
      <c r="M396" s="9" t="e">
        <f>-#REF!</f>
        <v>#REF!</v>
      </c>
      <c r="N396" s="9" t="e">
        <f>-#REF!</f>
        <v>#REF!</v>
      </c>
      <c r="O396" s="9" t="e">
        <f>-#REF!</f>
        <v>#REF!</v>
      </c>
      <c r="P396" s="9" t="e">
        <f>-#REF!</f>
        <v>#REF!</v>
      </c>
      <c r="Q396" s="9" t="e">
        <f>-#REF!</f>
        <v>#REF!</v>
      </c>
    </row>
    <row r="397" spans="3:17" x14ac:dyDescent="0.2">
      <c r="C397" s="21" t="s">
        <v>333</v>
      </c>
      <c r="D397" t="e">
        <f>+#REF!</f>
        <v>#REF!</v>
      </c>
      <c r="E397" s="9" t="e">
        <f>-#REF!</f>
        <v>#REF!</v>
      </c>
      <c r="F397" s="9" t="e">
        <f>-#REF!</f>
        <v>#REF!</v>
      </c>
      <c r="G397" s="9" t="e">
        <f>-#REF!</f>
        <v>#REF!</v>
      </c>
      <c r="H397" s="9" t="e">
        <f>-#REF!</f>
        <v>#REF!</v>
      </c>
      <c r="I397" s="9" t="e">
        <f>-#REF!</f>
        <v>#REF!</v>
      </c>
      <c r="J397" s="9" t="e">
        <f>-#REF!</f>
        <v>#REF!</v>
      </c>
      <c r="K397" s="9" t="e">
        <f>-#REF!</f>
        <v>#REF!</v>
      </c>
      <c r="L397" s="9" t="e">
        <f>-#REF!</f>
        <v>#REF!</v>
      </c>
      <c r="M397" s="9" t="e">
        <f>-#REF!</f>
        <v>#REF!</v>
      </c>
      <c r="N397" s="9" t="e">
        <f>-#REF!</f>
        <v>#REF!</v>
      </c>
      <c r="O397" s="9" t="e">
        <f>-#REF!</f>
        <v>#REF!</v>
      </c>
      <c r="P397" s="9" t="e">
        <f>-#REF!</f>
        <v>#REF!</v>
      </c>
      <c r="Q397" s="9" t="e">
        <f>-#REF!</f>
        <v>#REF!</v>
      </c>
    </row>
    <row r="398" spans="3:17" x14ac:dyDescent="0.2">
      <c r="C398" s="21" t="s">
        <v>334</v>
      </c>
      <c r="D398" t="e">
        <f>+#REF!</f>
        <v>#REF!</v>
      </c>
      <c r="E398" s="9" t="e">
        <f>-#REF!</f>
        <v>#REF!</v>
      </c>
      <c r="F398" s="9" t="e">
        <f>-#REF!</f>
        <v>#REF!</v>
      </c>
      <c r="G398" s="9" t="e">
        <f>-#REF!</f>
        <v>#REF!</v>
      </c>
      <c r="H398" s="9" t="e">
        <f>-#REF!</f>
        <v>#REF!</v>
      </c>
      <c r="I398" s="9" t="e">
        <f>-#REF!</f>
        <v>#REF!</v>
      </c>
      <c r="J398" s="9" t="e">
        <f>-#REF!</f>
        <v>#REF!</v>
      </c>
      <c r="K398" s="9" t="e">
        <f>-#REF!</f>
        <v>#REF!</v>
      </c>
      <c r="L398" s="9" t="e">
        <f>-#REF!</f>
        <v>#REF!</v>
      </c>
      <c r="M398" s="9" t="e">
        <f>-#REF!</f>
        <v>#REF!</v>
      </c>
      <c r="N398" s="9" t="e">
        <f>-#REF!</f>
        <v>#REF!</v>
      </c>
      <c r="O398" s="9" t="e">
        <f>-#REF!</f>
        <v>#REF!</v>
      </c>
      <c r="P398" s="9" t="e">
        <f>-#REF!</f>
        <v>#REF!</v>
      </c>
      <c r="Q398" s="9" t="e">
        <f>-#REF!</f>
        <v>#REF!</v>
      </c>
    </row>
    <row r="399" spans="3:17" x14ac:dyDescent="0.2">
      <c r="C399" s="21" t="s">
        <v>335</v>
      </c>
      <c r="D399" t="e">
        <f>+#REF!</f>
        <v>#REF!</v>
      </c>
      <c r="E399" s="9" t="e">
        <f>-#REF!</f>
        <v>#REF!</v>
      </c>
      <c r="F399" s="9" t="e">
        <f>-#REF!</f>
        <v>#REF!</v>
      </c>
      <c r="G399" s="9" t="e">
        <f>-#REF!</f>
        <v>#REF!</v>
      </c>
      <c r="H399" s="9" t="e">
        <f>-#REF!</f>
        <v>#REF!</v>
      </c>
      <c r="I399" s="9" t="e">
        <f>-#REF!</f>
        <v>#REF!</v>
      </c>
      <c r="J399" s="9" t="e">
        <f>-#REF!</f>
        <v>#REF!</v>
      </c>
      <c r="K399" s="9" t="e">
        <f>-#REF!</f>
        <v>#REF!</v>
      </c>
      <c r="L399" s="9" t="e">
        <f>-#REF!</f>
        <v>#REF!</v>
      </c>
      <c r="M399" s="9" t="e">
        <f>-#REF!</f>
        <v>#REF!</v>
      </c>
      <c r="N399" s="9" t="e">
        <f>-#REF!</f>
        <v>#REF!</v>
      </c>
      <c r="O399" s="9" t="e">
        <f>-#REF!</f>
        <v>#REF!</v>
      </c>
      <c r="P399" s="9" t="e">
        <f>-#REF!</f>
        <v>#REF!</v>
      </c>
      <c r="Q399" s="9" t="e">
        <f>-#REF!</f>
        <v>#REF!</v>
      </c>
    </row>
    <row r="400" spans="3:17" x14ac:dyDescent="0.2">
      <c r="D400" t="e">
        <f>+#REF!</f>
        <v>#REF!</v>
      </c>
      <c r="E400" s="9" t="e">
        <f>-#REF!</f>
        <v>#REF!</v>
      </c>
      <c r="F400" s="9" t="e">
        <f>-#REF!</f>
        <v>#REF!</v>
      </c>
      <c r="G400" s="9" t="e">
        <f>-#REF!</f>
        <v>#REF!</v>
      </c>
      <c r="H400" s="9" t="e">
        <f>-#REF!</f>
        <v>#REF!</v>
      </c>
      <c r="I400" s="9" t="e">
        <f>-#REF!</f>
        <v>#REF!</v>
      </c>
      <c r="J400" s="9" t="e">
        <f>-#REF!</f>
        <v>#REF!</v>
      </c>
      <c r="K400" s="9" t="e">
        <f>-#REF!</f>
        <v>#REF!</v>
      </c>
      <c r="L400" s="9" t="e">
        <f>-#REF!</f>
        <v>#REF!</v>
      </c>
      <c r="M400" s="9" t="e">
        <f>-#REF!</f>
        <v>#REF!</v>
      </c>
      <c r="N400" s="9" t="e">
        <f>-#REF!</f>
        <v>#REF!</v>
      </c>
      <c r="O400" s="9" t="e">
        <f>-#REF!</f>
        <v>#REF!</v>
      </c>
      <c r="P400" s="9" t="e">
        <f>-#REF!</f>
        <v>#REF!</v>
      </c>
      <c r="Q400" s="9" t="e">
        <f>-#REF!</f>
        <v>#REF!</v>
      </c>
    </row>
    <row r="401" spans="3:17" x14ac:dyDescent="0.2">
      <c r="D401" t="e">
        <f>+#REF!</f>
        <v>#REF!</v>
      </c>
      <c r="E401" s="9" t="e">
        <f>-#REF!</f>
        <v>#REF!</v>
      </c>
      <c r="F401" s="9" t="e">
        <f>-#REF!</f>
        <v>#REF!</v>
      </c>
      <c r="G401" s="9" t="e">
        <f>-#REF!</f>
        <v>#REF!</v>
      </c>
      <c r="H401" s="9" t="e">
        <f>-#REF!</f>
        <v>#REF!</v>
      </c>
      <c r="I401" s="9" t="e">
        <f>-#REF!</f>
        <v>#REF!</v>
      </c>
      <c r="J401" s="9" t="e">
        <f>-#REF!</f>
        <v>#REF!</v>
      </c>
      <c r="K401" s="9" t="e">
        <f>-#REF!</f>
        <v>#REF!</v>
      </c>
      <c r="L401" s="9" t="e">
        <f>-#REF!</f>
        <v>#REF!</v>
      </c>
      <c r="M401" s="9" t="e">
        <f>-#REF!</f>
        <v>#REF!</v>
      </c>
      <c r="N401" s="9" t="e">
        <f>-#REF!</f>
        <v>#REF!</v>
      </c>
      <c r="O401" s="9" t="e">
        <f>-#REF!</f>
        <v>#REF!</v>
      </c>
      <c r="P401" s="9" t="e">
        <f>-#REF!</f>
        <v>#REF!</v>
      </c>
      <c r="Q401" s="9" t="e">
        <f>-#REF!</f>
        <v>#REF!</v>
      </c>
    </row>
    <row r="402" spans="3:17" x14ac:dyDescent="0.2">
      <c r="D402" t="e">
        <f>+#REF!</f>
        <v>#REF!</v>
      </c>
      <c r="E402" s="9" t="e">
        <f>-#REF!</f>
        <v>#REF!</v>
      </c>
      <c r="F402" s="9" t="e">
        <f>-#REF!</f>
        <v>#REF!</v>
      </c>
      <c r="G402" s="9" t="e">
        <f>-#REF!</f>
        <v>#REF!</v>
      </c>
      <c r="H402" s="9" t="e">
        <f>-#REF!</f>
        <v>#REF!</v>
      </c>
      <c r="I402" s="9" t="e">
        <f>-#REF!</f>
        <v>#REF!</v>
      </c>
      <c r="J402" s="9" t="e">
        <f>-#REF!</f>
        <v>#REF!</v>
      </c>
      <c r="K402" s="9" t="e">
        <f>-#REF!</f>
        <v>#REF!</v>
      </c>
      <c r="L402" s="9" t="e">
        <f>-#REF!</f>
        <v>#REF!</v>
      </c>
      <c r="M402" s="9" t="e">
        <f>-#REF!</f>
        <v>#REF!</v>
      </c>
      <c r="N402" s="9" t="e">
        <f>-#REF!</f>
        <v>#REF!</v>
      </c>
      <c r="O402" s="9" t="e">
        <f>-#REF!</f>
        <v>#REF!</v>
      </c>
      <c r="P402" s="9" t="e">
        <f>-#REF!</f>
        <v>#REF!</v>
      </c>
      <c r="Q402" s="9" t="e">
        <f>-#REF!</f>
        <v>#REF!</v>
      </c>
    </row>
    <row r="403" spans="3:17" x14ac:dyDescent="0.2">
      <c r="C403" s="21" t="s">
        <v>336</v>
      </c>
      <c r="D403" t="e">
        <f>+#REF!</f>
        <v>#REF!</v>
      </c>
      <c r="E403" s="9" t="e">
        <f>+#REF!</f>
        <v>#REF!</v>
      </c>
      <c r="F403" s="9" t="e">
        <f>+#REF!</f>
        <v>#REF!</v>
      </c>
      <c r="G403" s="9" t="e">
        <f>+#REF!</f>
        <v>#REF!</v>
      </c>
      <c r="H403" s="9" t="e">
        <f>+#REF!</f>
        <v>#REF!</v>
      </c>
      <c r="I403" s="9" t="e">
        <f>+#REF!</f>
        <v>#REF!</v>
      </c>
      <c r="J403" s="9" t="e">
        <f>+#REF!</f>
        <v>#REF!</v>
      </c>
      <c r="K403" s="9" t="e">
        <f>+#REF!</f>
        <v>#REF!</v>
      </c>
      <c r="L403" s="9" t="e">
        <f>+#REF!</f>
        <v>#REF!</v>
      </c>
      <c r="M403" s="9" t="e">
        <f>+#REF!</f>
        <v>#REF!</v>
      </c>
      <c r="N403" s="9" t="e">
        <f>+#REF!</f>
        <v>#REF!</v>
      </c>
      <c r="O403" s="9" t="e">
        <f>+#REF!</f>
        <v>#REF!</v>
      </c>
      <c r="P403" s="9" t="e">
        <f>+#REF!</f>
        <v>#REF!</v>
      </c>
      <c r="Q403" s="9" t="e">
        <f>+#REF!</f>
        <v>#REF!</v>
      </c>
    </row>
    <row r="404" spans="3:17" x14ac:dyDescent="0.2">
      <c r="C404" s="21" t="s">
        <v>337</v>
      </c>
      <c r="D404" t="e">
        <f>+#REF!</f>
        <v>#REF!</v>
      </c>
      <c r="E404" s="9" t="e">
        <f>+#REF!</f>
        <v>#REF!</v>
      </c>
      <c r="F404" s="9" t="e">
        <f>+#REF!</f>
        <v>#REF!</v>
      </c>
      <c r="G404" s="9" t="e">
        <f>+#REF!</f>
        <v>#REF!</v>
      </c>
      <c r="H404" s="9" t="e">
        <f>+#REF!</f>
        <v>#REF!</v>
      </c>
      <c r="I404" s="9" t="e">
        <f>+#REF!</f>
        <v>#REF!</v>
      </c>
      <c r="J404" s="9" t="e">
        <f>+#REF!</f>
        <v>#REF!</v>
      </c>
      <c r="K404" s="9" t="e">
        <f>+#REF!</f>
        <v>#REF!</v>
      </c>
      <c r="L404" s="9" t="e">
        <f>+#REF!</f>
        <v>#REF!</v>
      </c>
      <c r="M404" s="9" t="e">
        <f>+#REF!</f>
        <v>#REF!</v>
      </c>
      <c r="N404" s="9" t="e">
        <f>+#REF!</f>
        <v>#REF!</v>
      </c>
      <c r="O404" s="9" t="e">
        <f>+#REF!</f>
        <v>#REF!</v>
      </c>
      <c r="P404" s="9" t="e">
        <f>+#REF!</f>
        <v>#REF!</v>
      </c>
      <c r="Q404" s="9" t="e">
        <f>+#REF!</f>
        <v>#REF!</v>
      </c>
    </row>
    <row r="405" spans="3:17" x14ac:dyDescent="0.2">
      <c r="C405" s="21" t="s">
        <v>338</v>
      </c>
      <c r="D405" t="e">
        <f>+#REF!</f>
        <v>#REF!</v>
      </c>
      <c r="E405" s="9" t="e">
        <f>+#REF!</f>
        <v>#REF!</v>
      </c>
      <c r="F405" s="9" t="e">
        <f>+#REF!</f>
        <v>#REF!</v>
      </c>
      <c r="G405" s="9" t="e">
        <f>+#REF!</f>
        <v>#REF!</v>
      </c>
      <c r="H405" s="9" t="e">
        <f>+#REF!</f>
        <v>#REF!</v>
      </c>
      <c r="I405" s="9" t="e">
        <f>+#REF!</f>
        <v>#REF!</v>
      </c>
      <c r="J405" s="9" t="e">
        <f>+#REF!</f>
        <v>#REF!</v>
      </c>
      <c r="K405" s="9" t="e">
        <f>+#REF!</f>
        <v>#REF!</v>
      </c>
      <c r="L405" s="9" t="e">
        <f>+#REF!</f>
        <v>#REF!</v>
      </c>
      <c r="M405" s="9" t="e">
        <f>+#REF!</f>
        <v>#REF!</v>
      </c>
      <c r="N405" s="9" t="e">
        <f>+#REF!</f>
        <v>#REF!</v>
      </c>
      <c r="O405" s="9" t="e">
        <f>+#REF!</f>
        <v>#REF!</v>
      </c>
      <c r="P405" s="9" t="e">
        <f>+#REF!</f>
        <v>#REF!</v>
      </c>
      <c r="Q405" s="9" t="e">
        <f>+#REF!</f>
        <v>#REF!</v>
      </c>
    </row>
    <row r="406" spans="3:17" x14ac:dyDescent="0.2">
      <c r="C406" s="21" t="s">
        <v>339</v>
      </c>
      <c r="D406" t="e">
        <f>+#REF!</f>
        <v>#REF!</v>
      </c>
      <c r="E406" s="9" t="e">
        <f>+#REF!</f>
        <v>#REF!</v>
      </c>
      <c r="F406" s="9" t="e">
        <f>+#REF!</f>
        <v>#REF!</v>
      </c>
      <c r="G406" s="9" t="e">
        <f>+#REF!</f>
        <v>#REF!</v>
      </c>
      <c r="H406" s="9" t="e">
        <f>+#REF!</f>
        <v>#REF!</v>
      </c>
      <c r="I406" s="9" t="e">
        <f>+#REF!</f>
        <v>#REF!</v>
      </c>
      <c r="J406" s="9" t="e">
        <f>+#REF!</f>
        <v>#REF!</v>
      </c>
      <c r="K406" s="9" t="e">
        <f>+#REF!</f>
        <v>#REF!</v>
      </c>
      <c r="L406" s="9" t="e">
        <f>+#REF!</f>
        <v>#REF!</v>
      </c>
      <c r="M406" s="9" t="e">
        <f>+#REF!</f>
        <v>#REF!</v>
      </c>
      <c r="N406" s="9" t="e">
        <f>+#REF!</f>
        <v>#REF!</v>
      </c>
      <c r="O406" s="9" t="e">
        <f>+#REF!</f>
        <v>#REF!</v>
      </c>
      <c r="P406" s="9" t="e">
        <f>+#REF!</f>
        <v>#REF!</v>
      </c>
      <c r="Q406" s="9" t="e">
        <f>+#REF!</f>
        <v>#REF!</v>
      </c>
    </row>
    <row r="407" spans="3:17" x14ac:dyDescent="0.2">
      <c r="C407" s="21" t="s">
        <v>340</v>
      </c>
      <c r="D407" t="e">
        <f>+#REF!</f>
        <v>#REF!</v>
      </c>
      <c r="E407" s="9" t="e">
        <f>+#REF!</f>
        <v>#REF!</v>
      </c>
      <c r="F407" s="9" t="e">
        <f>+#REF!</f>
        <v>#REF!</v>
      </c>
      <c r="G407" s="9" t="e">
        <f>+#REF!</f>
        <v>#REF!</v>
      </c>
      <c r="H407" s="9" t="e">
        <f>+#REF!</f>
        <v>#REF!</v>
      </c>
      <c r="I407" s="9" t="e">
        <f>+#REF!</f>
        <v>#REF!</v>
      </c>
      <c r="J407" s="9" t="e">
        <f>+#REF!</f>
        <v>#REF!</v>
      </c>
      <c r="K407" s="9" t="e">
        <f>+#REF!</f>
        <v>#REF!</v>
      </c>
      <c r="L407" s="9" t="e">
        <f>+#REF!</f>
        <v>#REF!</v>
      </c>
      <c r="M407" s="9" t="e">
        <f>+#REF!</f>
        <v>#REF!</v>
      </c>
      <c r="N407" s="9" t="e">
        <f>+#REF!</f>
        <v>#REF!</v>
      </c>
      <c r="O407" s="9" t="e">
        <f>+#REF!</f>
        <v>#REF!</v>
      </c>
      <c r="P407" s="9" t="e">
        <f>+#REF!</f>
        <v>#REF!</v>
      </c>
      <c r="Q407" s="9" t="e">
        <f>+#REF!</f>
        <v>#REF!</v>
      </c>
    </row>
    <row r="408" spans="3:17" x14ac:dyDescent="0.2">
      <c r="C408" s="21" t="s">
        <v>341</v>
      </c>
      <c r="D408" t="e">
        <f>+#REF!</f>
        <v>#REF!</v>
      </c>
      <c r="E408" s="9" t="e">
        <f>+#REF!</f>
        <v>#REF!</v>
      </c>
      <c r="F408" s="9" t="e">
        <f>+#REF!</f>
        <v>#REF!</v>
      </c>
      <c r="G408" s="9" t="e">
        <f>+#REF!</f>
        <v>#REF!</v>
      </c>
      <c r="H408" s="9" t="e">
        <f>+#REF!</f>
        <v>#REF!</v>
      </c>
      <c r="I408" s="9" t="e">
        <f>+#REF!</f>
        <v>#REF!</v>
      </c>
      <c r="J408" s="9" t="e">
        <f>+#REF!</f>
        <v>#REF!</v>
      </c>
      <c r="K408" s="9" t="e">
        <f>+#REF!</f>
        <v>#REF!</v>
      </c>
      <c r="L408" s="9" t="e">
        <f>+#REF!</f>
        <v>#REF!</v>
      </c>
      <c r="M408" s="9" t="e">
        <f>+#REF!</f>
        <v>#REF!</v>
      </c>
      <c r="N408" s="9" t="e">
        <f>+#REF!</f>
        <v>#REF!</v>
      </c>
      <c r="O408" s="9" t="e">
        <f>+#REF!</f>
        <v>#REF!</v>
      </c>
      <c r="P408" s="9" t="e">
        <f>+#REF!</f>
        <v>#REF!</v>
      </c>
      <c r="Q408" s="9" t="e">
        <f>+#REF!</f>
        <v>#REF!</v>
      </c>
    </row>
    <row r="409" spans="3:17" x14ac:dyDescent="0.2">
      <c r="C409" s="21" t="s">
        <v>342</v>
      </c>
      <c r="D409" t="e">
        <f>+#REF!</f>
        <v>#REF!</v>
      </c>
      <c r="E409" s="9" t="e">
        <f>+#REF!</f>
        <v>#REF!</v>
      </c>
      <c r="F409" s="9" t="e">
        <f>+#REF!</f>
        <v>#REF!</v>
      </c>
      <c r="G409" s="9" t="e">
        <f>+#REF!</f>
        <v>#REF!</v>
      </c>
      <c r="H409" s="9" t="e">
        <f>+#REF!</f>
        <v>#REF!</v>
      </c>
      <c r="I409" s="9" t="e">
        <f>+#REF!</f>
        <v>#REF!</v>
      </c>
      <c r="J409" s="9" t="e">
        <f>+#REF!</f>
        <v>#REF!</v>
      </c>
      <c r="K409" s="9" t="e">
        <f>+#REF!</f>
        <v>#REF!</v>
      </c>
      <c r="L409" s="9" t="e">
        <f>+#REF!</f>
        <v>#REF!</v>
      </c>
      <c r="M409" s="9" t="e">
        <f>+#REF!</f>
        <v>#REF!</v>
      </c>
      <c r="N409" s="9" t="e">
        <f>+#REF!</f>
        <v>#REF!</v>
      </c>
      <c r="O409" s="9" t="e">
        <f>+#REF!</f>
        <v>#REF!</v>
      </c>
      <c r="P409" s="9" t="e">
        <f>+#REF!</f>
        <v>#REF!</v>
      </c>
      <c r="Q409" s="9" t="e">
        <f>+#REF!</f>
        <v>#REF!</v>
      </c>
    </row>
    <row r="410" spans="3:17" x14ac:dyDescent="0.2">
      <c r="C410" s="21" t="s">
        <v>343</v>
      </c>
      <c r="D410" t="e">
        <f>+#REF!</f>
        <v>#REF!</v>
      </c>
      <c r="E410" s="9" t="e">
        <f>+#REF!</f>
        <v>#REF!</v>
      </c>
      <c r="F410" s="9" t="e">
        <f>+#REF!</f>
        <v>#REF!</v>
      </c>
      <c r="G410" s="9" t="e">
        <f>+#REF!</f>
        <v>#REF!</v>
      </c>
      <c r="H410" s="9" t="e">
        <f>+#REF!</f>
        <v>#REF!</v>
      </c>
      <c r="I410" s="9" t="e">
        <f>+#REF!</f>
        <v>#REF!</v>
      </c>
      <c r="J410" s="9" t="e">
        <f>+#REF!</f>
        <v>#REF!</v>
      </c>
      <c r="K410" s="9" t="e">
        <f>+#REF!</f>
        <v>#REF!</v>
      </c>
      <c r="L410" s="9" t="e">
        <f>+#REF!</f>
        <v>#REF!</v>
      </c>
      <c r="M410" s="9" t="e">
        <f>+#REF!</f>
        <v>#REF!</v>
      </c>
      <c r="N410" s="9" t="e">
        <f>+#REF!</f>
        <v>#REF!</v>
      </c>
      <c r="O410" s="9" t="e">
        <f>+#REF!</f>
        <v>#REF!</v>
      </c>
      <c r="P410" s="9" t="e">
        <f>+#REF!</f>
        <v>#REF!</v>
      </c>
      <c r="Q410" s="9" t="e">
        <f>+#REF!</f>
        <v>#REF!</v>
      </c>
    </row>
    <row r="411" spans="3:17" x14ac:dyDescent="0.2">
      <c r="C411" s="21" t="s">
        <v>344</v>
      </c>
      <c r="D411" t="e">
        <f>+#REF!</f>
        <v>#REF!</v>
      </c>
      <c r="E411" s="9" t="e">
        <f>+#REF!</f>
        <v>#REF!</v>
      </c>
      <c r="F411" s="9" t="e">
        <f>+#REF!</f>
        <v>#REF!</v>
      </c>
      <c r="G411" s="9" t="e">
        <f>+#REF!</f>
        <v>#REF!</v>
      </c>
      <c r="H411" s="9" t="e">
        <f>+#REF!</f>
        <v>#REF!</v>
      </c>
      <c r="I411" s="9" t="e">
        <f>+#REF!</f>
        <v>#REF!</v>
      </c>
      <c r="J411" s="9" t="e">
        <f>+#REF!</f>
        <v>#REF!</v>
      </c>
      <c r="K411" s="9" t="e">
        <f>+#REF!</f>
        <v>#REF!</v>
      </c>
      <c r="L411" s="9" t="e">
        <f>+#REF!</f>
        <v>#REF!</v>
      </c>
      <c r="M411" s="9" t="e">
        <f>+#REF!</f>
        <v>#REF!</v>
      </c>
      <c r="N411" s="9" t="e">
        <f>+#REF!</f>
        <v>#REF!</v>
      </c>
      <c r="O411" s="9" t="e">
        <f>+#REF!</f>
        <v>#REF!</v>
      </c>
      <c r="P411" s="9" t="e">
        <f>+#REF!</f>
        <v>#REF!</v>
      </c>
      <c r="Q411" s="9" t="e">
        <f>+#REF!</f>
        <v>#REF!</v>
      </c>
    </row>
    <row r="412" spans="3:17" x14ac:dyDescent="0.2">
      <c r="C412" s="21" t="s">
        <v>345</v>
      </c>
      <c r="D412" t="e">
        <f>+#REF!</f>
        <v>#REF!</v>
      </c>
      <c r="E412" s="9" t="e">
        <f>+#REF!</f>
        <v>#REF!</v>
      </c>
      <c r="F412" s="9" t="e">
        <f>+#REF!</f>
        <v>#REF!</v>
      </c>
      <c r="G412" s="9" t="e">
        <f>+#REF!</f>
        <v>#REF!</v>
      </c>
      <c r="H412" s="9" t="e">
        <f>+#REF!</f>
        <v>#REF!</v>
      </c>
      <c r="I412" s="9" t="e">
        <f>+#REF!</f>
        <v>#REF!</v>
      </c>
      <c r="J412" s="9" t="e">
        <f>+#REF!</f>
        <v>#REF!</v>
      </c>
      <c r="K412" s="9" t="e">
        <f>+#REF!</f>
        <v>#REF!</v>
      </c>
      <c r="L412" s="9" t="e">
        <f>+#REF!</f>
        <v>#REF!</v>
      </c>
      <c r="M412" s="9" t="e">
        <f>+#REF!</f>
        <v>#REF!</v>
      </c>
      <c r="N412" s="9" t="e">
        <f>+#REF!</f>
        <v>#REF!</v>
      </c>
      <c r="O412" s="9" t="e">
        <f>+#REF!</f>
        <v>#REF!</v>
      </c>
      <c r="P412" s="9" t="e">
        <f>+#REF!</f>
        <v>#REF!</v>
      </c>
      <c r="Q412" s="9" t="e">
        <f>+#REF!</f>
        <v>#REF!</v>
      </c>
    </row>
    <row r="413" spans="3:17" x14ac:dyDescent="0.2">
      <c r="C413" s="21" t="s">
        <v>346</v>
      </c>
      <c r="D413" t="e">
        <f>+#REF!</f>
        <v>#REF!</v>
      </c>
      <c r="E413" s="9" t="e">
        <f>+#REF!</f>
        <v>#REF!</v>
      </c>
      <c r="F413" s="9" t="e">
        <f>+#REF!</f>
        <v>#REF!</v>
      </c>
      <c r="G413" s="9" t="e">
        <f>+#REF!</f>
        <v>#REF!</v>
      </c>
      <c r="H413" s="9" t="e">
        <f>+#REF!</f>
        <v>#REF!</v>
      </c>
      <c r="I413" s="9" t="e">
        <f>+#REF!</f>
        <v>#REF!</v>
      </c>
      <c r="J413" s="9" t="e">
        <f>+#REF!</f>
        <v>#REF!</v>
      </c>
      <c r="K413" s="9" t="e">
        <f>+#REF!</f>
        <v>#REF!</v>
      </c>
      <c r="L413" s="9" t="e">
        <f>+#REF!</f>
        <v>#REF!</v>
      </c>
      <c r="M413" s="9" t="e">
        <f>+#REF!</f>
        <v>#REF!</v>
      </c>
      <c r="N413" s="9" t="e">
        <f>+#REF!</f>
        <v>#REF!</v>
      </c>
      <c r="O413" s="9" t="e">
        <f>+#REF!</f>
        <v>#REF!</v>
      </c>
      <c r="P413" s="9" t="e">
        <f>+#REF!</f>
        <v>#REF!</v>
      </c>
      <c r="Q413" s="9" t="e">
        <f>+#REF!</f>
        <v>#REF!</v>
      </c>
    </row>
    <row r="414" spans="3:17" x14ac:dyDescent="0.2">
      <c r="C414" s="21" t="s">
        <v>347</v>
      </c>
      <c r="D414" t="e">
        <f>+#REF!</f>
        <v>#REF!</v>
      </c>
      <c r="E414" s="9" t="e">
        <f>+#REF!</f>
        <v>#REF!</v>
      </c>
      <c r="F414" s="9" t="e">
        <f>+#REF!</f>
        <v>#REF!</v>
      </c>
      <c r="G414" s="9" t="e">
        <f>+#REF!</f>
        <v>#REF!</v>
      </c>
      <c r="H414" s="9" t="e">
        <f>+#REF!</f>
        <v>#REF!</v>
      </c>
      <c r="I414" s="9" t="e">
        <f>+#REF!</f>
        <v>#REF!</v>
      </c>
      <c r="J414" s="9" t="e">
        <f>+#REF!</f>
        <v>#REF!</v>
      </c>
      <c r="K414" s="9" t="e">
        <f>+#REF!</f>
        <v>#REF!</v>
      </c>
      <c r="L414" s="9" t="e">
        <f>+#REF!</f>
        <v>#REF!</v>
      </c>
      <c r="M414" s="9" t="e">
        <f>+#REF!</f>
        <v>#REF!</v>
      </c>
      <c r="N414" s="9" t="e">
        <f>+#REF!</f>
        <v>#REF!</v>
      </c>
      <c r="O414" s="9" t="e">
        <f>+#REF!</f>
        <v>#REF!</v>
      </c>
      <c r="P414" s="9" t="e">
        <f>+#REF!</f>
        <v>#REF!</v>
      </c>
      <c r="Q414" s="9" t="e">
        <f>+#REF!</f>
        <v>#REF!</v>
      </c>
    </row>
    <row r="415" spans="3:17" x14ac:dyDescent="0.2">
      <c r="C415" s="21" t="s">
        <v>348</v>
      </c>
      <c r="D415" t="e">
        <f>+#REF!</f>
        <v>#REF!</v>
      </c>
      <c r="E415" s="9" t="e">
        <f>-#REF!</f>
        <v>#REF!</v>
      </c>
      <c r="F415" s="9" t="e">
        <f>-#REF!</f>
        <v>#REF!</v>
      </c>
      <c r="G415" s="9" t="e">
        <f>-#REF!</f>
        <v>#REF!</v>
      </c>
      <c r="H415" s="9" t="e">
        <f>-#REF!</f>
        <v>#REF!</v>
      </c>
      <c r="I415" s="9" t="e">
        <f>-#REF!</f>
        <v>#REF!</v>
      </c>
      <c r="J415" s="9" t="e">
        <f>-#REF!</f>
        <v>#REF!</v>
      </c>
      <c r="K415" s="9" t="e">
        <f>-#REF!</f>
        <v>#REF!</v>
      </c>
      <c r="L415" s="9" t="e">
        <f>-#REF!</f>
        <v>#REF!</v>
      </c>
      <c r="M415" s="9" t="e">
        <f>-#REF!</f>
        <v>#REF!</v>
      </c>
      <c r="N415" s="9" t="e">
        <f>-#REF!</f>
        <v>#REF!</v>
      </c>
      <c r="O415" s="9" t="e">
        <f>-#REF!</f>
        <v>#REF!</v>
      </c>
      <c r="P415" s="9" t="e">
        <f>-#REF!</f>
        <v>#REF!</v>
      </c>
      <c r="Q415" s="9" t="e">
        <f>-#REF!</f>
        <v>#REF!</v>
      </c>
    </row>
    <row r="416" spans="3:17" x14ac:dyDescent="0.2">
      <c r="C416" s="21" t="s">
        <v>349</v>
      </c>
      <c r="D416" t="e">
        <f>+#REF!</f>
        <v>#REF!</v>
      </c>
      <c r="E416" s="9" t="e">
        <f>-#REF!</f>
        <v>#REF!</v>
      </c>
      <c r="F416" s="9" t="e">
        <f>-#REF!</f>
        <v>#REF!</v>
      </c>
      <c r="G416" s="9" t="e">
        <f>-#REF!</f>
        <v>#REF!</v>
      </c>
      <c r="H416" s="9" t="e">
        <f>-#REF!</f>
        <v>#REF!</v>
      </c>
      <c r="I416" s="9" t="e">
        <f>-#REF!</f>
        <v>#REF!</v>
      </c>
      <c r="J416" s="9" t="e">
        <f>-#REF!</f>
        <v>#REF!</v>
      </c>
      <c r="K416" s="9" t="e">
        <f>-#REF!</f>
        <v>#REF!</v>
      </c>
      <c r="L416" s="9" t="e">
        <f>-#REF!</f>
        <v>#REF!</v>
      </c>
      <c r="M416" s="9" t="e">
        <f>-#REF!</f>
        <v>#REF!</v>
      </c>
      <c r="N416" s="9" t="e">
        <f>-#REF!</f>
        <v>#REF!</v>
      </c>
      <c r="O416" s="9" t="e">
        <f>-#REF!</f>
        <v>#REF!</v>
      </c>
      <c r="P416" s="9" t="e">
        <f>-#REF!</f>
        <v>#REF!</v>
      </c>
      <c r="Q416" s="9" t="e">
        <f>-#REF!</f>
        <v>#REF!</v>
      </c>
    </row>
    <row r="417" spans="3:17" x14ac:dyDescent="0.2">
      <c r="C417" s="21" t="s">
        <v>350</v>
      </c>
      <c r="D417" t="e">
        <f>+#REF!</f>
        <v>#REF!</v>
      </c>
      <c r="E417" s="9" t="e">
        <f>-#REF!</f>
        <v>#REF!</v>
      </c>
      <c r="F417" s="9" t="e">
        <f>-#REF!</f>
        <v>#REF!</v>
      </c>
      <c r="G417" s="9" t="e">
        <f>-#REF!</f>
        <v>#REF!</v>
      </c>
      <c r="H417" s="9" t="e">
        <f>-#REF!</f>
        <v>#REF!</v>
      </c>
      <c r="I417" s="9" t="e">
        <f>-#REF!</f>
        <v>#REF!</v>
      </c>
      <c r="J417" s="9" t="e">
        <f>-#REF!</f>
        <v>#REF!</v>
      </c>
      <c r="K417" s="9" t="e">
        <f>-#REF!</f>
        <v>#REF!</v>
      </c>
      <c r="L417" s="9" t="e">
        <f>-#REF!</f>
        <v>#REF!</v>
      </c>
      <c r="M417" s="9" t="e">
        <f>-#REF!</f>
        <v>#REF!</v>
      </c>
      <c r="N417" s="9" t="e">
        <f>-#REF!</f>
        <v>#REF!</v>
      </c>
      <c r="O417" s="9" t="e">
        <f>-#REF!</f>
        <v>#REF!</v>
      </c>
      <c r="P417" s="9" t="e">
        <f>-#REF!</f>
        <v>#REF!</v>
      </c>
      <c r="Q417" s="9" t="e">
        <f>-#REF!</f>
        <v>#REF!</v>
      </c>
    </row>
    <row r="418" spans="3:17" x14ac:dyDescent="0.2">
      <c r="C418" s="21" t="s">
        <v>351</v>
      </c>
      <c r="D418" t="e">
        <f>+#REF!</f>
        <v>#REF!</v>
      </c>
      <c r="E418" s="9" t="e">
        <f>-#REF!</f>
        <v>#REF!</v>
      </c>
      <c r="F418" s="9" t="e">
        <f>-#REF!</f>
        <v>#REF!</v>
      </c>
      <c r="G418" s="9" t="e">
        <f>-#REF!</f>
        <v>#REF!</v>
      </c>
      <c r="H418" s="9" t="e">
        <f>-#REF!</f>
        <v>#REF!</v>
      </c>
      <c r="I418" s="9" t="e">
        <f>-#REF!</f>
        <v>#REF!</v>
      </c>
      <c r="J418" s="9" t="e">
        <f>-#REF!</f>
        <v>#REF!</v>
      </c>
      <c r="K418" s="9" t="e">
        <f>-#REF!</f>
        <v>#REF!</v>
      </c>
      <c r="L418" s="9" t="e">
        <f>-#REF!</f>
        <v>#REF!</v>
      </c>
      <c r="M418" s="9" t="e">
        <f>-#REF!</f>
        <v>#REF!</v>
      </c>
      <c r="N418" s="9" t="e">
        <f>-#REF!</f>
        <v>#REF!</v>
      </c>
      <c r="O418" s="9" t="e">
        <f>-#REF!</f>
        <v>#REF!</v>
      </c>
      <c r="P418" s="9" t="e">
        <f>-#REF!</f>
        <v>#REF!</v>
      </c>
      <c r="Q418" s="9" t="e">
        <f>-#REF!</f>
        <v>#REF!</v>
      </c>
    </row>
    <row r="419" spans="3:17" x14ac:dyDescent="0.2">
      <c r="C419" s="21" t="s">
        <v>352</v>
      </c>
      <c r="D419" t="e">
        <f>+#REF!</f>
        <v>#REF!</v>
      </c>
      <c r="E419" s="9" t="e">
        <f>+#REF!</f>
        <v>#REF!</v>
      </c>
      <c r="F419" s="9" t="e">
        <f>+#REF!</f>
        <v>#REF!</v>
      </c>
      <c r="G419" s="9" t="e">
        <f>+#REF!</f>
        <v>#REF!</v>
      </c>
      <c r="H419" s="9" t="e">
        <f>+#REF!</f>
        <v>#REF!</v>
      </c>
      <c r="I419" s="9" t="e">
        <f>+#REF!</f>
        <v>#REF!</v>
      </c>
      <c r="J419" s="9" t="e">
        <f>+#REF!</f>
        <v>#REF!</v>
      </c>
      <c r="K419" s="9" t="e">
        <f>+#REF!</f>
        <v>#REF!</v>
      </c>
      <c r="L419" s="9" t="e">
        <f>+#REF!</f>
        <v>#REF!</v>
      </c>
      <c r="M419" s="9" t="e">
        <f>+#REF!</f>
        <v>#REF!</v>
      </c>
      <c r="N419" s="9" t="e">
        <f>+#REF!</f>
        <v>#REF!</v>
      </c>
      <c r="O419" s="9" t="e">
        <f>+#REF!</f>
        <v>#REF!</v>
      </c>
      <c r="P419" s="9" t="e">
        <f>+#REF!</f>
        <v>#REF!</v>
      </c>
      <c r="Q419" s="9" t="e">
        <f>+#REF!</f>
        <v>#REF!</v>
      </c>
    </row>
    <row r="420" spans="3:17" x14ac:dyDescent="0.2">
      <c r="C420" s="21" t="s">
        <v>353</v>
      </c>
      <c r="D420" t="e">
        <f>+#REF!</f>
        <v>#REF!</v>
      </c>
      <c r="E420" s="9" t="e">
        <f>+#REF!</f>
        <v>#REF!</v>
      </c>
      <c r="F420" s="9" t="e">
        <f>+#REF!</f>
        <v>#REF!</v>
      </c>
      <c r="G420" s="9" t="e">
        <f>+#REF!</f>
        <v>#REF!</v>
      </c>
      <c r="H420" s="9" t="e">
        <f>+#REF!</f>
        <v>#REF!</v>
      </c>
      <c r="I420" s="9" t="e">
        <f>+#REF!</f>
        <v>#REF!</v>
      </c>
      <c r="J420" s="9" t="e">
        <f>+#REF!</f>
        <v>#REF!</v>
      </c>
      <c r="K420" s="9" t="e">
        <f>+#REF!</f>
        <v>#REF!</v>
      </c>
      <c r="L420" s="9" t="e">
        <f>+#REF!</f>
        <v>#REF!</v>
      </c>
      <c r="M420" s="9" t="e">
        <f>+#REF!</f>
        <v>#REF!</v>
      </c>
      <c r="N420" s="9" t="e">
        <f>+#REF!</f>
        <v>#REF!</v>
      </c>
      <c r="O420" s="9" t="e">
        <f>+#REF!</f>
        <v>#REF!</v>
      </c>
      <c r="P420" s="9" t="e">
        <f>+#REF!</f>
        <v>#REF!</v>
      </c>
      <c r="Q420" s="9" t="e">
        <f>+#REF!</f>
        <v>#REF!</v>
      </c>
    </row>
    <row r="421" spans="3:17" x14ac:dyDescent="0.2">
      <c r="C421" s="21" t="s">
        <v>354</v>
      </c>
      <c r="D421" t="e">
        <f>+#REF!</f>
        <v>#REF!</v>
      </c>
      <c r="E421" s="9" t="e">
        <f>+#REF!</f>
        <v>#REF!</v>
      </c>
      <c r="F421" s="9" t="e">
        <f>+#REF!</f>
        <v>#REF!</v>
      </c>
      <c r="G421" s="9" t="e">
        <f>+#REF!</f>
        <v>#REF!</v>
      </c>
      <c r="H421" s="9" t="e">
        <f>+#REF!</f>
        <v>#REF!</v>
      </c>
      <c r="I421" s="9" t="e">
        <f>+#REF!</f>
        <v>#REF!</v>
      </c>
      <c r="J421" s="9" t="e">
        <f>+#REF!</f>
        <v>#REF!</v>
      </c>
      <c r="K421" s="9" t="e">
        <f>+#REF!</f>
        <v>#REF!</v>
      </c>
      <c r="L421" s="9" t="e">
        <f>+#REF!</f>
        <v>#REF!</v>
      </c>
      <c r="M421" s="9" t="e">
        <f>+#REF!</f>
        <v>#REF!</v>
      </c>
      <c r="N421" s="9" t="e">
        <f>+#REF!</f>
        <v>#REF!</v>
      </c>
      <c r="O421" s="9" t="e">
        <f>+#REF!</f>
        <v>#REF!</v>
      </c>
      <c r="P421" s="9" t="e">
        <f>+#REF!</f>
        <v>#REF!</v>
      </c>
      <c r="Q421" s="9" t="e">
        <f>+#REF!</f>
        <v>#REF!</v>
      </c>
    </row>
    <row r="422" spans="3:17" x14ac:dyDescent="0.2">
      <c r="C422" s="21" t="s">
        <v>355</v>
      </c>
      <c r="D422" t="e">
        <f>+#REF!</f>
        <v>#REF!</v>
      </c>
      <c r="E422" s="9" t="e">
        <f>+#REF!</f>
        <v>#REF!</v>
      </c>
      <c r="F422" s="9" t="e">
        <f>+#REF!</f>
        <v>#REF!</v>
      </c>
      <c r="G422" s="9" t="e">
        <f>+#REF!</f>
        <v>#REF!</v>
      </c>
      <c r="H422" s="9" t="e">
        <f>+#REF!</f>
        <v>#REF!</v>
      </c>
      <c r="I422" s="9" t="e">
        <f>+#REF!</f>
        <v>#REF!</v>
      </c>
      <c r="J422" s="9" t="e">
        <f>+#REF!</f>
        <v>#REF!</v>
      </c>
      <c r="K422" s="9" t="e">
        <f>+#REF!</f>
        <v>#REF!</v>
      </c>
      <c r="L422" s="9" t="e">
        <f>+#REF!</f>
        <v>#REF!</v>
      </c>
      <c r="M422" s="9" t="e">
        <f>+#REF!</f>
        <v>#REF!</v>
      </c>
      <c r="N422" s="9" t="e">
        <f>+#REF!</f>
        <v>#REF!</v>
      </c>
      <c r="O422" s="9" t="e">
        <f>+#REF!</f>
        <v>#REF!</v>
      </c>
      <c r="P422" s="9" t="e">
        <f>+#REF!</f>
        <v>#REF!</v>
      </c>
      <c r="Q422" s="9" t="e">
        <f>+#REF!</f>
        <v>#REF!</v>
      </c>
    </row>
    <row r="423" spans="3:17" x14ac:dyDescent="0.2">
      <c r="C423" s="21" t="s">
        <v>356</v>
      </c>
      <c r="D423" t="e">
        <f>+#REF!</f>
        <v>#REF!</v>
      </c>
      <c r="E423" s="9" t="e">
        <f>+#REF!</f>
        <v>#REF!</v>
      </c>
      <c r="F423" s="9" t="e">
        <f>+#REF!</f>
        <v>#REF!</v>
      </c>
      <c r="G423" s="9" t="e">
        <f>+#REF!</f>
        <v>#REF!</v>
      </c>
      <c r="H423" s="9" t="e">
        <f>+#REF!</f>
        <v>#REF!</v>
      </c>
      <c r="I423" s="9" t="e">
        <f>+#REF!</f>
        <v>#REF!</v>
      </c>
      <c r="J423" s="9" t="e">
        <f>+#REF!</f>
        <v>#REF!</v>
      </c>
      <c r="K423" s="9" t="e">
        <f>+#REF!</f>
        <v>#REF!</v>
      </c>
      <c r="L423" s="9" t="e">
        <f>+#REF!</f>
        <v>#REF!</v>
      </c>
      <c r="M423" s="9" t="e">
        <f>+#REF!</f>
        <v>#REF!</v>
      </c>
      <c r="N423" s="9" t="e">
        <f>+#REF!</f>
        <v>#REF!</v>
      </c>
      <c r="O423" s="9" t="e">
        <f>+#REF!</f>
        <v>#REF!</v>
      </c>
      <c r="P423" s="9" t="e">
        <f>+#REF!</f>
        <v>#REF!</v>
      </c>
      <c r="Q423" s="9" t="e">
        <f>+#REF!</f>
        <v>#REF!</v>
      </c>
    </row>
    <row r="424" spans="3:17" x14ac:dyDescent="0.2">
      <c r="C424" s="21" t="s">
        <v>357</v>
      </c>
      <c r="D424" t="e">
        <f>+#REF!</f>
        <v>#REF!</v>
      </c>
      <c r="E424" s="9" t="e">
        <f>+#REF!</f>
        <v>#REF!</v>
      </c>
      <c r="F424" s="9" t="e">
        <f>+#REF!</f>
        <v>#REF!</v>
      </c>
      <c r="G424" s="9" t="e">
        <f>+#REF!</f>
        <v>#REF!</v>
      </c>
      <c r="H424" s="9" t="e">
        <f>+#REF!</f>
        <v>#REF!</v>
      </c>
      <c r="I424" s="9" t="e">
        <f>+#REF!</f>
        <v>#REF!</v>
      </c>
      <c r="J424" s="9" t="e">
        <f>+#REF!</f>
        <v>#REF!</v>
      </c>
      <c r="K424" s="9" t="e">
        <f>+#REF!</f>
        <v>#REF!</v>
      </c>
      <c r="L424" s="9" t="e">
        <f>+#REF!</f>
        <v>#REF!</v>
      </c>
      <c r="M424" s="9" t="e">
        <f>+#REF!</f>
        <v>#REF!</v>
      </c>
      <c r="N424" s="9" t="e">
        <f>+#REF!</f>
        <v>#REF!</v>
      </c>
      <c r="O424" s="9" t="e">
        <f>+#REF!</f>
        <v>#REF!</v>
      </c>
      <c r="P424" s="9" t="e">
        <f>+#REF!</f>
        <v>#REF!</v>
      </c>
      <c r="Q424" s="9" t="e">
        <f>+#REF!</f>
        <v>#REF!</v>
      </c>
    </row>
    <row r="425" spans="3:17" x14ac:dyDescent="0.2">
      <c r="C425" s="21" t="s">
        <v>358</v>
      </c>
      <c r="D425" t="e">
        <f>+#REF!</f>
        <v>#REF!</v>
      </c>
      <c r="E425" s="9" t="e">
        <f>+#REF!</f>
        <v>#REF!</v>
      </c>
      <c r="F425" s="9" t="e">
        <f>+#REF!</f>
        <v>#REF!</v>
      </c>
      <c r="G425" s="9" t="e">
        <f>+#REF!</f>
        <v>#REF!</v>
      </c>
      <c r="H425" s="9" t="e">
        <f>+#REF!</f>
        <v>#REF!</v>
      </c>
      <c r="I425" s="9" t="e">
        <f>+#REF!</f>
        <v>#REF!</v>
      </c>
      <c r="J425" s="9" t="e">
        <f>+#REF!</f>
        <v>#REF!</v>
      </c>
      <c r="K425" s="9" t="e">
        <f>+#REF!</f>
        <v>#REF!</v>
      </c>
      <c r="L425" s="9" t="e">
        <f>+#REF!</f>
        <v>#REF!</v>
      </c>
      <c r="M425" s="9" t="e">
        <f>+#REF!</f>
        <v>#REF!</v>
      </c>
      <c r="N425" s="9" t="e">
        <f>+#REF!</f>
        <v>#REF!</v>
      </c>
      <c r="O425" s="9" t="e">
        <f>+#REF!</f>
        <v>#REF!</v>
      </c>
      <c r="P425" s="9" t="e">
        <f>+#REF!</f>
        <v>#REF!</v>
      </c>
      <c r="Q425" s="9" t="e">
        <f>+#REF!</f>
        <v>#REF!</v>
      </c>
    </row>
    <row r="426" spans="3:17" x14ac:dyDescent="0.2">
      <c r="C426" s="21" t="s">
        <v>359</v>
      </c>
      <c r="D426" t="e">
        <f>+#REF!</f>
        <v>#REF!</v>
      </c>
      <c r="E426" s="9" t="e">
        <f>+#REF!</f>
        <v>#REF!</v>
      </c>
      <c r="F426" s="9" t="e">
        <f>+#REF!</f>
        <v>#REF!</v>
      </c>
      <c r="G426" s="9" t="e">
        <f>+#REF!</f>
        <v>#REF!</v>
      </c>
      <c r="H426" s="9" t="e">
        <f>+#REF!</f>
        <v>#REF!</v>
      </c>
      <c r="I426" s="9" t="e">
        <f>+#REF!</f>
        <v>#REF!</v>
      </c>
      <c r="J426" s="9" t="e">
        <f>+#REF!</f>
        <v>#REF!</v>
      </c>
      <c r="K426" s="9" t="e">
        <f>+#REF!</f>
        <v>#REF!</v>
      </c>
      <c r="L426" s="9" t="e">
        <f>+#REF!</f>
        <v>#REF!</v>
      </c>
      <c r="M426" s="9" t="e">
        <f>+#REF!</f>
        <v>#REF!</v>
      </c>
      <c r="N426" s="9" t="e">
        <f>+#REF!</f>
        <v>#REF!</v>
      </c>
      <c r="O426" s="9" t="e">
        <f>+#REF!</f>
        <v>#REF!</v>
      </c>
      <c r="P426" s="9" t="e">
        <f>+#REF!</f>
        <v>#REF!</v>
      </c>
      <c r="Q426" s="9" t="e">
        <f>+#REF!</f>
        <v>#REF!</v>
      </c>
    </row>
    <row r="427" spans="3:17" x14ac:dyDescent="0.2">
      <c r="C427" s="21" t="s">
        <v>360</v>
      </c>
      <c r="D427" t="e">
        <f>+#REF!</f>
        <v>#REF!</v>
      </c>
      <c r="E427" s="9" t="e">
        <f>+#REF!</f>
        <v>#REF!</v>
      </c>
      <c r="F427" s="9" t="e">
        <f>+#REF!</f>
        <v>#REF!</v>
      </c>
      <c r="G427" s="9" t="e">
        <f>+#REF!</f>
        <v>#REF!</v>
      </c>
      <c r="H427" s="9" t="e">
        <f>+#REF!</f>
        <v>#REF!</v>
      </c>
      <c r="I427" s="9" t="e">
        <f>+#REF!</f>
        <v>#REF!</v>
      </c>
      <c r="J427" s="9" t="e">
        <f>+#REF!</f>
        <v>#REF!</v>
      </c>
      <c r="K427" s="9" t="e">
        <f>+#REF!</f>
        <v>#REF!</v>
      </c>
      <c r="L427" s="9" t="e">
        <f>+#REF!</f>
        <v>#REF!</v>
      </c>
      <c r="M427" s="9" t="e">
        <f>+#REF!</f>
        <v>#REF!</v>
      </c>
      <c r="N427" s="9" t="e">
        <f>+#REF!</f>
        <v>#REF!</v>
      </c>
      <c r="O427" s="9" t="e">
        <f>+#REF!</f>
        <v>#REF!</v>
      </c>
      <c r="P427" s="9" t="e">
        <f>+#REF!</f>
        <v>#REF!</v>
      </c>
      <c r="Q427" s="9" t="e">
        <f>+#REF!</f>
        <v>#REF!</v>
      </c>
    </row>
    <row r="428" spans="3:17" x14ac:dyDescent="0.2">
      <c r="C428" s="21" t="s">
        <v>361</v>
      </c>
      <c r="D428" t="e">
        <f>+#REF!</f>
        <v>#REF!</v>
      </c>
      <c r="E428" s="9" t="e">
        <f>+#REF!</f>
        <v>#REF!</v>
      </c>
      <c r="F428" s="9" t="e">
        <f>+#REF!</f>
        <v>#REF!</v>
      </c>
      <c r="G428" s="9" t="e">
        <f>+#REF!</f>
        <v>#REF!</v>
      </c>
      <c r="H428" s="9" t="e">
        <f>+#REF!</f>
        <v>#REF!</v>
      </c>
      <c r="I428" s="9" t="e">
        <f>+#REF!</f>
        <v>#REF!</v>
      </c>
      <c r="J428" s="9" t="e">
        <f>+#REF!</f>
        <v>#REF!</v>
      </c>
      <c r="K428" s="9" t="e">
        <f>+#REF!</f>
        <v>#REF!</v>
      </c>
      <c r="L428" s="9" t="e">
        <f>+#REF!</f>
        <v>#REF!</v>
      </c>
      <c r="M428" s="9" t="e">
        <f>+#REF!</f>
        <v>#REF!</v>
      </c>
      <c r="N428" s="9" t="e">
        <f>+#REF!</f>
        <v>#REF!</v>
      </c>
      <c r="O428" s="9" t="e">
        <f>+#REF!</f>
        <v>#REF!</v>
      </c>
      <c r="P428" s="9" t="e">
        <f>+#REF!</f>
        <v>#REF!</v>
      </c>
      <c r="Q428" s="9" t="e">
        <f>+#REF!</f>
        <v>#REF!</v>
      </c>
    </row>
    <row r="429" spans="3:17" x14ac:dyDescent="0.2">
      <c r="C429" s="21" t="s">
        <v>362</v>
      </c>
      <c r="D429" t="e">
        <f>+#REF!</f>
        <v>#REF!</v>
      </c>
      <c r="E429" s="9" t="e">
        <f>+#REF!</f>
        <v>#REF!</v>
      </c>
      <c r="F429" s="9" t="e">
        <f>+#REF!</f>
        <v>#REF!</v>
      </c>
      <c r="G429" s="9" t="e">
        <f>+#REF!</f>
        <v>#REF!</v>
      </c>
      <c r="H429" s="9" t="e">
        <f>+#REF!</f>
        <v>#REF!</v>
      </c>
      <c r="I429" s="9" t="e">
        <f>+#REF!</f>
        <v>#REF!</v>
      </c>
      <c r="J429" s="9" t="e">
        <f>+#REF!</f>
        <v>#REF!</v>
      </c>
      <c r="K429" s="9" t="e">
        <f>+#REF!</f>
        <v>#REF!</v>
      </c>
      <c r="L429" s="9" t="e">
        <f>+#REF!</f>
        <v>#REF!</v>
      </c>
      <c r="M429" s="9" t="e">
        <f>+#REF!</f>
        <v>#REF!</v>
      </c>
      <c r="N429" s="9" t="e">
        <f>+#REF!</f>
        <v>#REF!</v>
      </c>
      <c r="O429" s="9" t="e">
        <f>+#REF!</f>
        <v>#REF!</v>
      </c>
      <c r="P429" s="9" t="e">
        <f>+#REF!</f>
        <v>#REF!</v>
      </c>
      <c r="Q429" s="9" t="e">
        <f>+#REF!</f>
        <v>#REF!</v>
      </c>
    </row>
    <row r="430" spans="3:17" x14ac:dyDescent="0.2">
      <c r="C430" s="21" t="s">
        <v>363</v>
      </c>
      <c r="D430" t="e">
        <f>+#REF!</f>
        <v>#REF!</v>
      </c>
      <c r="E430" s="9" t="e">
        <f>+#REF!</f>
        <v>#REF!</v>
      </c>
      <c r="F430" s="9" t="e">
        <f>+#REF!</f>
        <v>#REF!</v>
      </c>
      <c r="G430" s="9" t="e">
        <f>+#REF!</f>
        <v>#REF!</v>
      </c>
      <c r="H430" s="9" t="e">
        <f>+#REF!</f>
        <v>#REF!</v>
      </c>
      <c r="I430" s="9" t="e">
        <f>+#REF!</f>
        <v>#REF!</v>
      </c>
      <c r="J430" s="9" t="e">
        <f>+#REF!</f>
        <v>#REF!</v>
      </c>
      <c r="K430" s="9" t="e">
        <f>+#REF!</f>
        <v>#REF!</v>
      </c>
      <c r="L430" s="9" t="e">
        <f>+#REF!</f>
        <v>#REF!</v>
      </c>
      <c r="M430" s="9" t="e">
        <f>+#REF!</f>
        <v>#REF!</v>
      </c>
      <c r="N430" s="9" t="e">
        <f>+#REF!</f>
        <v>#REF!</v>
      </c>
      <c r="O430" s="9" t="e">
        <f>+#REF!</f>
        <v>#REF!</v>
      </c>
      <c r="P430" s="9" t="e">
        <f>+#REF!</f>
        <v>#REF!</v>
      </c>
      <c r="Q430" s="9" t="e">
        <f>+#REF!</f>
        <v>#REF!</v>
      </c>
    </row>
    <row r="431" spans="3:17" x14ac:dyDescent="0.2">
      <c r="C431" s="21" t="s">
        <v>364</v>
      </c>
      <c r="D431" t="e">
        <f>+#REF!</f>
        <v>#REF!</v>
      </c>
      <c r="E431" s="9" t="e">
        <f>+#REF!</f>
        <v>#REF!</v>
      </c>
      <c r="F431" s="9" t="e">
        <f>+#REF!</f>
        <v>#REF!</v>
      </c>
      <c r="G431" s="9" t="e">
        <f>+#REF!</f>
        <v>#REF!</v>
      </c>
      <c r="H431" s="9" t="e">
        <f>+#REF!</f>
        <v>#REF!</v>
      </c>
      <c r="I431" s="9" t="e">
        <f>+#REF!</f>
        <v>#REF!</v>
      </c>
      <c r="J431" s="9" t="e">
        <f>+#REF!</f>
        <v>#REF!</v>
      </c>
      <c r="K431" s="9" t="e">
        <f>+#REF!</f>
        <v>#REF!</v>
      </c>
      <c r="L431" s="9" t="e">
        <f>+#REF!</f>
        <v>#REF!</v>
      </c>
      <c r="M431" s="9" t="e">
        <f>+#REF!</f>
        <v>#REF!</v>
      </c>
      <c r="N431" s="9" t="e">
        <f>+#REF!</f>
        <v>#REF!</v>
      </c>
      <c r="O431" s="9" t="e">
        <f>+#REF!</f>
        <v>#REF!</v>
      </c>
      <c r="P431" s="9" t="e">
        <f>+#REF!</f>
        <v>#REF!</v>
      </c>
      <c r="Q431" s="9" t="e">
        <f>+#REF!</f>
        <v>#REF!</v>
      </c>
    </row>
    <row r="432" spans="3:17" x14ac:dyDescent="0.2">
      <c r="C432" s="21" t="s">
        <v>365</v>
      </c>
      <c r="D432" t="e">
        <f>+#REF!</f>
        <v>#REF!</v>
      </c>
      <c r="E432" s="9" t="e">
        <f>+#REF!</f>
        <v>#REF!</v>
      </c>
      <c r="F432" s="9" t="e">
        <f>+#REF!</f>
        <v>#REF!</v>
      </c>
      <c r="G432" s="9" t="e">
        <f>+#REF!</f>
        <v>#REF!</v>
      </c>
      <c r="H432" s="9" t="e">
        <f>+#REF!</f>
        <v>#REF!</v>
      </c>
      <c r="I432" s="9" t="e">
        <f>+#REF!</f>
        <v>#REF!</v>
      </c>
      <c r="J432" s="9" t="e">
        <f>+#REF!</f>
        <v>#REF!</v>
      </c>
      <c r="K432" s="9" t="e">
        <f>+#REF!</f>
        <v>#REF!</v>
      </c>
      <c r="L432" s="9" t="e">
        <f>+#REF!</f>
        <v>#REF!</v>
      </c>
      <c r="M432" s="9" t="e">
        <f>+#REF!</f>
        <v>#REF!</v>
      </c>
      <c r="N432" s="9" t="e">
        <f>+#REF!</f>
        <v>#REF!</v>
      </c>
      <c r="O432" s="9" t="e">
        <f>+#REF!</f>
        <v>#REF!</v>
      </c>
      <c r="P432" s="9" t="e">
        <f>+#REF!</f>
        <v>#REF!</v>
      </c>
      <c r="Q432" s="9" t="e">
        <f>+#REF!</f>
        <v>#REF!</v>
      </c>
    </row>
    <row r="433" spans="3:17" x14ac:dyDescent="0.2">
      <c r="C433" s="21" t="s">
        <v>366</v>
      </c>
      <c r="D433" t="e">
        <f>+#REF!</f>
        <v>#REF!</v>
      </c>
      <c r="E433" s="9" t="e">
        <f>-#REF!</f>
        <v>#REF!</v>
      </c>
      <c r="F433" s="9" t="e">
        <f>-#REF!</f>
        <v>#REF!</v>
      </c>
      <c r="G433" s="9" t="e">
        <f>-#REF!</f>
        <v>#REF!</v>
      </c>
      <c r="H433" s="9" t="e">
        <f>-#REF!</f>
        <v>#REF!</v>
      </c>
      <c r="I433" s="9" t="e">
        <f>-#REF!</f>
        <v>#REF!</v>
      </c>
      <c r="J433" s="9" t="e">
        <f>-#REF!</f>
        <v>#REF!</v>
      </c>
      <c r="K433" s="9" t="e">
        <f>-#REF!</f>
        <v>#REF!</v>
      </c>
      <c r="L433" s="9" t="e">
        <f>-#REF!</f>
        <v>#REF!</v>
      </c>
      <c r="M433" s="9" t="e">
        <f>-#REF!</f>
        <v>#REF!</v>
      </c>
      <c r="N433" s="9" t="e">
        <f>-#REF!</f>
        <v>#REF!</v>
      </c>
      <c r="O433" s="9" t="e">
        <f>-#REF!</f>
        <v>#REF!</v>
      </c>
      <c r="P433" s="9" t="e">
        <f>-#REF!</f>
        <v>#REF!</v>
      </c>
      <c r="Q433" s="9" t="e">
        <f>-#REF!</f>
        <v>#REF!</v>
      </c>
    </row>
    <row r="434" spans="3:17" x14ac:dyDescent="0.2">
      <c r="C434" s="21" t="s">
        <v>367</v>
      </c>
      <c r="D434" t="e">
        <f>+#REF!</f>
        <v>#REF!</v>
      </c>
      <c r="E434" s="9" t="e">
        <f>-#REF!</f>
        <v>#REF!</v>
      </c>
      <c r="F434" s="9" t="e">
        <f>-#REF!</f>
        <v>#REF!</v>
      </c>
      <c r="G434" s="9" t="e">
        <f>-#REF!</f>
        <v>#REF!</v>
      </c>
      <c r="H434" s="9" t="e">
        <f>-#REF!</f>
        <v>#REF!</v>
      </c>
      <c r="I434" s="9" t="e">
        <f>-#REF!</f>
        <v>#REF!</v>
      </c>
      <c r="J434" s="9" t="e">
        <f>-#REF!</f>
        <v>#REF!</v>
      </c>
      <c r="K434" s="9" t="e">
        <f>-#REF!</f>
        <v>#REF!</v>
      </c>
      <c r="L434" s="9" t="e">
        <f>-#REF!</f>
        <v>#REF!</v>
      </c>
      <c r="M434" s="9" t="e">
        <f>-#REF!</f>
        <v>#REF!</v>
      </c>
      <c r="N434" s="9" t="e">
        <f>-#REF!</f>
        <v>#REF!</v>
      </c>
      <c r="O434" s="9" t="e">
        <f>-#REF!</f>
        <v>#REF!</v>
      </c>
      <c r="P434" s="9" t="e">
        <f>-#REF!</f>
        <v>#REF!</v>
      </c>
      <c r="Q434" s="9" t="e">
        <f>-#REF!</f>
        <v>#REF!</v>
      </c>
    </row>
    <row r="435" spans="3:17" x14ac:dyDescent="0.2">
      <c r="C435" s="21" t="s">
        <v>368</v>
      </c>
      <c r="D435" t="e">
        <f>+#REF!</f>
        <v>#REF!</v>
      </c>
      <c r="E435" s="9" t="e">
        <f>+#REF!</f>
        <v>#REF!</v>
      </c>
      <c r="F435" s="9" t="e">
        <f>+#REF!</f>
        <v>#REF!</v>
      </c>
      <c r="G435" s="9" t="e">
        <f>+#REF!</f>
        <v>#REF!</v>
      </c>
      <c r="H435" s="9" t="e">
        <f>+#REF!</f>
        <v>#REF!</v>
      </c>
      <c r="I435" s="9" t="e">
        <f>+#REF!</f>
        <v>#REF!</v>
      </c>
      <c r="J435" s="9" t="e">
        <f>+#REF!</f>
        <v>#REF!</v>
      </c>
      <c r="K435" s="9" t="e">
        <f>+#REF!</f>
        <v>#REF!</v>
      </c>
      <c r="L435" s="9" t="e">
        <f>+#REF!</f>
        <v>#REF!</v>
      </c>
      <c r="M435" s="9" t="e">
        <f>+#REF!</f>
        <v>#REF!</v>
      </c>
      <c r="N435" s="9" t="e">
        <f>+#REF!</f>
        <v>#REF!</v>
      </c>
      <c r="O435" s="9" t="e">
        <f>+#REF!</f>
        <v>#REF!</v>
      </c>
      <c r="P435" s="9" t="e">
        <f>+#REF!</f>
        <v>#REF!</v>
      </c>
      <c r="Q435" s="9" t="e">
        <f>+#REF!</f>
        <v>#REF!</v>
      </c>
    </row>
    <row r="436" spans="3:17" x14ac:dyDescent="0.2">
      <c r="C436" s="21" t="s">
        <v>369</v>
      </c>
      <c r="D436" t="e">
        <f>+#REF!</f>
        <v>#REF!</v>
      </c>
      <c r="E436" s="9" t="e">
        <f>+#REF!</f>
        <v>#REF!</v>
      </c>
      <c r="F436" s="9" t="e">
        <f>+#REF!</f>
        <v>#REF!</v>
      </c>
      <c r="G436" s="9" t="e">
        <f>+#REF!</f>
        <v>#REF!</v>
      </c>
      <c r="H436" s="9" t="e">
        <f>+#REF!</f>
        <v>#REF!</v>
      </c>
      <c r="I436" s="9" t="e">
        <f>+#REF!</f>
        <v>#REF!</v>
      </c>
      <c r="J436" s="9" t="e">
        <f>+#REF!</f>
        <v>#REF!</v>
      </c>
      <c r="K436" s="9" t="e">
        <f>+#REF!</f>
        <v>#REF!</v>
      </c>
      <c r="L436" s="9" t="e">
        <f>+#REF!</f>
        <v>#REF!</v>
      </c>
      <c r="M436" s="9" t="e">
        <f>+#REF!</f>
        <v>#REF!</v>
      </c>
      <c r="N436" s="9" t="e">
        <f>+#REF!</f>
        <v>#REF!</v>
      </c>
      <c r="O436" s="9" t="e">
        <f>+#REF!</f>
        <v>#REF!</v>
      </c>
      <c r="P436" s="9" t="e">
        <f>+#REF!</f>
        <v>#REF!</v>
      </c>
      <c r="Q436" s="9" t="e">
        <f>+#REF!</f>
        <v>#REF!</v>
      </c>
    </row>
    <row r="437" spans="3:17" x14ac:dyDescent="0.2">
      <c r="C437" s="21" t="s">
        <v>370</v>
      </c>
      <c r="D437" t="e">
        <f>+#REF!</f>
        <v>#REF!</v>
      </c>
      <c r="E437" s="9" t="e">
        <f>+#REF!</f>
        <v>#REF!</v>
      </c>
      <c r="F437" s="9" t="e">
        <f>+#REF!</f>
        <v>#REF!</v>
      </c>
      <c r="G437" s="9" t="e">
        <f>+#REF!</f>
        <v>#REF!</v>
      </c>
      <c r="H437" s="9" t="e">
        <f>+#REF!</f>
        <v>#REF!</v>
      </c>
      <c r="I437" s="9" t="e">
        <f>+#REF!</f>
        <v>#REF!</v>
      </c>
      <c r="J437" s="9" t="e">
        <f>+#REF!</f>
        <v>#REF!</v>
      </c>
      <c r="K437" s="9" t="e">
        <f>+#REF!</f>
        <v>#REF!</v>
      </c>
      <c r="L437" s="9" t="e">
        <f>+#REF!</f>
        <v>#REF!</v>
      </c>
      <c r="M437" s="9" t="e">
        <f>+#REF!</f>
        <v>#REF!</v>
      </c>
      <c r="N437" s="9" t="e">
        <f>+#REF!</f>
        <v>#REF!</v>
      </c>
      <c r="O437" s="9" t="e">
        <f>+#REF!</f>
        <v>#REF!</v>
      </c>
      <c r="P437" s="9" t="e">
        <f>+#REF!</f>
        <v>#REF!</v>
      </c>
      <c r="Q437" s="9" t="e">
        <f>+#REF!</f>
        <v>#REF!</v>
      </c>
    </row>
    <row r="438" spans="3:17" x14ac:dyDescent="0.2">
      <c r="C438" s="21" t="s">
        <v>371</v>
      </c>
      <c r="D438" t="e">
        <f>+#REF!</f>
        <v>#REF!</v>
      </c>
      <c r="E438" s="9" t="e">
        <f>+#REF!</f>
        <v>#REF!</v>
      </c>
      <c r="F438" s="9" t="e">
        <f>+#REF!</f>
        <v>#REF!</v>
      </c>
      <c r="G438" s="9" t="e">
        <f>+#REF!</f>
        <v>#REF!</v>
      </c>
      <c r="H438" s="9" t="e">
        <f>+#REF!</f>
        <v>#REF!</v>
      </c>
      <c r="I438" s="9" t="e">
        <f>+#REF!</f>
        <v>#REF!</v>
      </c>
      <c r="J438" s="9" t="e">
        <f>+#REF!</f>
        <v>#REF!</v>
      </c>
      <c r="K438" s="9" t="e">
        <f>+#REF!</f>
        <v>#REF!</v>
      </c>
      <c r="L438" s="9" t="e">
        <f>+#REF!</f>
        <v>#REF!</v>
      </c>
      <c r="M438" s="9" t="e">
        <f>+#REF!</f>
        <v>#REF!</v>
      </c>
      <c r="N438" s="9" t="e">
        <f>+#REF!</f>
        <v>#REF!</v>
      </c>
      <c r="O438" s="9" t="e">
        <f>+#REF!</f>
        <v>#REF!</v>
      </c>
      <c r="P438" s="9" t="e">
        <f>+#REF!</f>
        <v>#REF!</v>
      </c>
      <c r="Q438" s="9" t="e">
        <f>+#REF!</f>
        <v>#REF!</v>
      </c>
    </row>
    <row r="439" spans="3:17" x14ac:dyDescent="0.2">
      <c r="C439" s="21" t="s">
        <v>372</v>
      </c>
      <c r="D439" t="e">
        <f>+#REF!</f>
        <v>#REF!</v>
      </c>
      <c r="E439" s="9" t="e">
        <f>+#REF!</f>
        <v>#REF!</v>
      </c>
      <c r="F439" s="9" t="e">
        <f>+#REF!</f>
        <v>#REF!</v>
      </c>
      <c r="G439" s="9" t="e">
        <f>+#REF!</f>
        <v>#REF!</v>
      </c>
      <c r="H439" s="9" t="e">
        <f>+#REF!</f>
        <v>#REF!</v>
      </c>
      <c r="I439" s="9" t="e">
        <f>+#REF!</f>
        <v>#REF!</v>
      </c>
      <c r="J439" s="9" t="e">
        <f>+#REF!</f>
        <v>#REF!</v>
      </c>
      <c r="K439" s="9" t="e">
        <f>+#REF!</f>
        <v>#REF!</v>
      </c>
      <c r="L439" s="9" t="e">
        <f>+#REF!</f>
        <v>#REF!</v>
      </c>
      <c r="M439" s="9" t="e">
        <f>+#REF!</f>
        <v>#REF!</v>
      </c>
      <c r="N439" s="9" t="e">
        <f>+#REF!</f>
        <v>#REF!</v>
      </c>
      <c r="O439" s="9" t="e">
        <f>+#REF!</f>
        <v>#REF!</v>
      </c>
      <c r="P439" s="9" t="e">
        <f>+#REF!</f>
        <v>#REF!</v>
      </c>
      <c r="Q439" s="9" t="e">
        <f>+#REF!</f>
        <v>#REF!</v>
      </c>
    </row>
    <row r="440" spans="3:17" x14ac:dyDescent="0.2">
      <c r="C440" s="21" t="s">
        <v>373</v>
      </c>
      <c r="D440" t="e">
        <f>+#REF!</f>
        <v>#REF!</v>
      </c>
      <c r="E440" s="9" t="e">
        <f>-#REF!</f>
        <v>#REF!</v>
      </c>
      <c r="F440" s="9" t="e">
        <f>-#REF!</f>
        <v>#REF!</v>
      </c>
      <c r="G440" s="9" t="e">
        <f>-#REF!</f>
        <v>#REF!</v>
      </c>
      <c r="H440" s="9" t="e">
        <f>-#REF!</f>
        <v>#REF!</v>
      </c>
      <c r="I440" s="9" t="e">
        <f>-#REF!</f>
        <v>#REF!</v>
      </c>
      <c r="J440" s="9" t="e">
        <f>-#REF!</f>
        <v>#REF!</v>
      </c>
      <c r="K440" s="9" t="e">
        <f>-#REF!</f>
        <v>#REF!</v>
      </c>
      <c r="L440" s="9" t="e">
        <f>-#REF!</f>
        <v>#REF!</v>
      </c>
      <c r="M440" s="9" t="e">
        <f>-#REF!</f>
        <v>#REF!</v>
      </c>
      <c r="N440" s="9" t="e">
        <f>-#REF!</f>
        <v>#REF!</v>
      </c>
      <c r="O440" s="9" t="e">
        <f>-#REF!</f>
        <v>#REF!</v>
      </c>
      <c r="P440" s="9" t="e">
        <f>-#REF!</f>
        <v>#REF!</v>
      </c>
      <c r="Q440" s="9" t="e">
        <f>-#REF!</f>
        <v>#REF!</v>
      </c>
    </row>
    <row r="441" spans="3:17" x14ac:dyDescent="0.2">
      <c r="D441" t="e">
        <f>+#REF!</f>
        <v>#REF!</v>
      </c>
      <c r="E441" s="9" t="e">
        <f>-#REF!</f>
        <v>#REF!</v>
      </c>
      <c r="F441" s="9" t="e">
        <f>-#REF!</f>
        <v>#REF!</v>
      </c>
      <c r="G441" s="9" t="e">
        <f>-#REF!</f>
        <v>#REF!</v>
      </c>
      <c r="H441" s="9" t="e">
        <f>-#REF!</f>
        <v>#REF!</v>
      </c>
      <c r="I441" s="9" t="e">
        <f>-#REF!</f>
        <v>#REF!</v>
      </c>
      <c r="J441" s="9" t="e">
        <f>-#REF!</f>
        <v>#REF!</v>
      </c>
      <c r="K441" s="9" t="e">
        <f>-#REF!</f>
        <v>#REF!</v>
      </c>
      <c r="L441" s="9" t="e">
        <f>-#REF!</f>
        <v>#REF!</v>
      </c>
      <c r="M441" s="9" t="e">
        <f>-#REF!</f>
        <v>#REF!</v>
      </c>
      <c r="N441" s="9" t="e">
        <f>-#REF!</f>
        <v>#REF!</v>
      </c>
      <c r="O441" s="9" t="e">
        <f>-#REF!</f>
        <v>#REF!</v>
      </c>
      <c r="P441" s="9" t="e">
        <f>-#REF!</f>
        <v>#REF!</v>
      </c>
      <c r="Q441" s="9" t="e">
        <f>-#REF!</f>
        <v>#REF!</v>
      </c>
    </row>
    <row r="442" spans="3:17" x14ac:dyDescent="0.2">
      <c r="D442" t="e">
        <f>+#REF!</f>
        <v>#REF!</v>
      </c>
      <c r="E442" s="9" t="e">
        <f>-#REF!</f>
        <v>#REF!</v>
      </c>
      <c r="F442" s="9" t="e">
        <f>-#REF!</f>
        <v>#REF!</v>
      </c>
      <c r="G442" s="9" t="e">
        <f>-#REF!</f>
        <v>#REF!</v>
      </c>
      <c r="H442" s="9" t="e">
        <f>-#REF!</f>
        <v>#REF!</v>
      </c>
      <c r="I442" s="9" t="e">
        <f>-#REF!</f>
        <v>#REF!</v>
      </c>
      <c r="J442" s="9" t="e">
        <f>-#REF!</f>
        <v>#REF!</v>
      </c>
      <c r="K442" s="9" t="e">
        <f>-#REF!</f>
        <v>#REF!</v>
      </c>
      <c r="L442" s="9" t="e">
        <f>-#REF!</f>
        <v>#REF!</v>
      </c>
      <c r="M442" s="9" t="e">
        <f>-#REF!</f>
        <v>#REF!</v>
      </c>
      <c r="N442" s="9" t="e">
        <f>-#REF!</f>
        <v>#REF!</v>
      </c>
      <c r="O442" s="9" t="e">
        <f>-#REF!</f>
        <v>#REF!</v>
      </c>
      <c r="P442" s="9" t="e">
        <f>-#REF!</f>
        <v>#REF!</v>
      </c>
      <c r="Q442" s="9" t="e">
        <f>-#REF!</f>
        <v>#REF!</v>
      </c>
    </row>
    <row r="443" spans="3:17" x14ac:dyDescent="0.2">
      <c r="D443" t="e">
        <f>+#REF!</f>
        <v>#REF!</v>
      </c>
      <c r="E443" s="9" t="e">
        <f>-#REF!</f>
        <v>#REF!</v>
      </c>
      <c r="F443" s="9" t="e">
        <f>-#REF!</f>
        <v>#REF!</v>
      </c>
      <c r="G443" s="9" t="e">
        <f>-#REF!</f>
        <v>#REF!</v>
      </c>
      <c r="H443" s="9" t="e">
        <f>-#REF!</f>
        <v>#REF!</v>
      </c>
      <c r="I443" s="9" t="e">
        <f>-#REF!</f>
        <v>#REF!</v>
      </c>
      <c r="J443" s="9" t="e">
        <f>-#REF!</f>
        <v>#REF!</v>
      </c>
      <c r="K443" s="9" t="e">
        <f>-#REF!</f>
        <v>#REF!</v>
      </c>
      <c r="L443" s="9" t="e">
        <f>-#REF!</f>
        <v>#REF!</v>
      </c>
      <c r="M443" s="9" t="e">
        <f>-#REF!</f>
        <v>#REF!</v>
      </c>
      <c r="N443" s="9" t="e">
        <f>-#REF!</f>
        <v>#REF!</v>
      </c>
      <c r="O443" s="9" t="e">
        <f>-#REF!</f>
        <v>#REF!</v>
      </c>
      <c r="P443" s="9" t="e">
        <f>-#REF!</f>
        <v>#REF!</v>
      </c>
      <c r="Q443" s="9" t="e">
        <f>-#REF!</f>
        <v>#REF!</v>
      </c>
    </row>
    <row r="444" spans="3:17" x14ac:dyDescent="0.2">
      <c r="D444" t="e">
        <f>+#REF!</f>
        <v>#REF!</v>
      </c>
      <c r="E444" s="9" t="e">
        <f>-#REF!</f>
        <v>#REF!</v>
      </c>
      <c r="F444" s="9" t="e">
        <f>-#REF!</f>
        <v>#REF!</v>
      </c>
      <c r="G444" s="9" t="e">
        <f>-#REF!</f>
        <v>#REF!</v>
      </c>
      <c r="H444" s="9" t="e">
        <f>-#REF!</f>
        <v>#REF!</v>
      </c>
      <c r="I444" s="9" t="e">
        <f>-#REF!</f>
        <v>#REF!</v>
      </c>
      <c r="J444" s="9" t="e">
        <f>-#REF!</f>
        <v>#REF!</v>
      </c>
      <c r="K444" s="9" t="e">
        <f>-#REF!</f>
        <v>#REF!</v>
      </c>
      <c r="L444" s="9" t="e">
        <f>-#REF!</f>
        <v>#REF!</v>
      </c>
      <c r="M444" s="9" t="e">
        <f>-#REF!</f>
        <v>#REF!</v>
      </c>
      <c r="N444" s="9" t="e">
        <f>-#REF!</f>
        <v>#REF!</v>
      </c>
      <c r="O444" s="9" t="e">
        <f>-#REF!</f>
        <v>#REF!</v>
      </c>
      <c r="P444" s="9" t="e">
        <f>-#REF!</f>
        <v>#REF!</v>
      </c>
      <c r="Q444" s="9" t="e">
        <f>-#REF!</f>
        <v>#REF!</v>
      </c>
    </row>
    <row r="445" spans="3:17" x14ac:dyDescent="0.2">
      <c r="C445" s="21" t="s">
        <v>374</v>
      </c>
      <c r="D445" t="e">
        <f>+#REF!</f>
        <v>#REF!</v>
      </c>
      <c r="E445" s="9" t="e">
        <f>+#REF!</f>
        <v>#REF!</v>
      </c>
      <c r="F445" s="9" t="e">
        <f>+#REF!</f>
        <v>#REF!</v>
      </c>
      <c r="G445" s="9" t="e">
        <f>+#REF!</f>
        <v>#REF!</v>
      </c>
      <c r="H445" s="9" t="e">
        <f>+#REF!</f>
        <v>#REF!</v>
      </c>
      <c r="I445" s="9" t="e">
        <f>+#REF!</f>
        <v>#REF!</v>
      </c>
      <c r="J445" s="9" t="e">
        <f>+#REF!</f>
        <v>#REF!</v>
      </c>
      <c r="K445" s="9" t="e">
        <f>+#REF!</f>
        <v>#REF!</v>
      </c>
      <c r="L445" s="9" t="e">
        <f>+#REF!</f>
        <v>#REF!</v>
      </c>
      <c r="M445" s="9" t="e">
        <f>+#REF!</f>
        <v>#REF!</v>
      </c>
      <c r="N445" s="9" t="e">
        <f>+#REF!</f>
        <v>#REF!</v>
      </c>
      <c r="O445" s="9" t="e">
        <f>+#REF!</f>
        <v>#REF!</v>
      </c>
      <c r="P445" s="9" t="e">
        <f>+#REF!</f>
        <v>#REF!</v>
      </c>
      <c r="Q445" s="9" t="e">
        <f>+#REF!</f>
        <v>#REF!</v>
      </c>
    </row>
    <row r="446" spans="3:17" x14ac:dyDescent="0.2">
      <c r="C446" s="21" t="s">
        <v>375</v>
      </c>
      <c r="D446" t="e">
        <f>+#REF!</f>
        <v>#REF!</v>
      </c>
      <c r="E446" s="9" t="e">
        <f>+#REF!</f>
        <v>#REF!</v>
      </c>
      <c r="F446" s="9" t="e">
        <f>+#REF!</f>
        <v>#REF!</v>
      </c>
      <c r="G446" s="9" t="e">
        <f>+#REF!</f>
        <v>#REF!</v>
      </c>
      <c r="H446" s="9" t="e">
        <f>+#REF!</f>
        <v>#REF!</v>
      </c>
      <c r="I446" s="9" t="e">
        <f>+#REF!</f>
        <v>#REF!</v>
      </c>
      <c r="J446" s="9" t="e">
        <f>+#REF!</f>
        <v>#REF!</v>
      </c>
      <c r="K446" s="9" t="e">
        <f>+#REF!</f>
        <v>#REF!</v>
      </c>
      <c r="L446" s="9" t="e">
        <f>+#REF!</f>
        <v>#REF!</v>
      </c>
      <c r="M446" s="9" t="e">
        <f>+#REF!</f>
        <v>#REF!</v>
      </c>
      <c r="N446" s="9" t="e">
        <f>+#REF!</f>
        <v>#REF!</v>
      </c>
      <c r="O446" s="9" t="e">
        <f>+#REF!</f>
        <v>#REF!</v>
      </c>
      <c r="P446" s="9" t="e">
        <f>+#REF!</f>
        <v>#REF!</v>
      </c>
      <c r="Q446" s="9" t="e">
        <f>+#REF!</f>
        <v>#REF!</v>
      </c>
    </row>
    <row r="447" spans="3:17" x14ac:dyDescent="0.2">
      <c r="C447" s="21" t="s">
        <v>376</v>
      </c>
      <c r="D447" t="e">
        <f>+#REF!</f>
        <v>#REF!</v>
      </c>
      <c r="E447" s="9" t="e">
        <f>+#REF!</f>
        <v>#REF!</v>
      </c>
      <c r="F447" s="9" t="e">
        <f>+#REF!</f>
        <v>#REF!</v>
      </c>
      <c r="G447" s="9" t="e">
        <f>+#REF!</f>
        <v>#REF!</v>
      </c>
      <c r="H447" s="9" t="e">
        <f>+#REF!</f>
        <v>#REF!</v>
      </c>
      <c r="I447" s="9" t="e">
        <f>+#REF!</f>
        <v>#REF!</v>
      </c>
      <c r="J447" s="9" t="e">
        <f>+#REF!</f>
        <v>#REF!</v>
      </c>
      <c r="K447" s="9" t="e">
        <f>+#REF!</f>
        <v>#REF!</v>
      </c>
      <c r="L447" s="9" t="e">
        <f>+#REF!</f>
        <v>#REF!</v>
      </c>
      <c r="M447" s="9" t="e">
        <f>+#REF!</f>
        <v>#REF!</v>
      </c>
      <c r="N447" s="9" t="e">
        <f>+#REF!</f>
        <v>#REF!</v>
      </c>
      <c r="O447" s="9" t="e">
        <f>+#REF!</f>
        <v>#REF!</v>
      </c>
      <c r="P447" s="9" t="e">
        <f>+#REF!</f>
        <v>#REF!</v>
      </c>
      <c r="Q447" s="9" t="e">
        <f>+#REF!</f>
        <v>#REF!</v>
      </c>
    </row>
    <row r="448" spans="3:17" x14ac:dyDescent="0.2">
      <c r="D448" t="e">
        <f>+#REF!</f>
        <v>#REF!</v>
      </c>
      <c r="E448" s="9" t="e">
        <f>+#REF!</f>
        <v>#REF!</v>
      </c>
      <c r="F448" s="9" t="e">
        <f>+#REF!</f>
        <v>#REF!</v>
      </c>
      <c r="G448" s="9" t="e">
        <f>+#REF!</f>
        <v>#REF!</v>
      </c>
      <c r="H448" s="9" t="e">
        <f>+#REF!</f>
        <v>#REF!</v>
      </c>
      <c r="I448" s="9" t="e">
        <f>+#REF!</f>
        <v>#REF!</v>
      </c>
      <c r="J448" s="9" t="e">
        <f>+#REF!</f>
        <v>#REF!</v>
      </c>
      <c r="K448" s="9" t="e">
        <f>+#REF!</f>
        <v>#REF!</v>
      </c>
      <c r="L448" s="9" t="e">
        <f>+#REF!</f>
        <v>#REF!</v>
      </c>
      <c r="M448" s="9" t="e">
        <f>+#REF!</f>
        <v>#REF!</v>
      </c>
      <c r="N448" s="9" t="e">
        <f>+#REF!</f>
        <v>#REF!</v>
      </c>
      <c r="O448" s="9" t="e">
        <f>+#REF!</f>
        <v>#REF!</v>
      </c>
      <c r="P448" s="9" t="e">
        <f>+#REF!</f>
        <v>#REF!</v>
      </c>
      <c r="Q448" s="9" t="e">
        <f>+#REF!</f>
        <v>#REF!</v>
      </c>
    </row>
    <row r="449" spans="3:17" x14ac:dyDescent="0.2">
      <c r="D449" t="e">
        <f>+#REF!</f>
        <v>#REF!</v>
      </c>
      <c r="E449" s="9" t="e">
        <f>+#REF!</f>
        <v>#REF!</v>
      </c>
      <c r="F449" s="9" t="e">
        <f>+#REF!</f>
        <v>#REF!</v>
      </c>
      <c r="G449" s="9" t="e">
        <f>+#REF!</f>
        <v>#REF!</v>
      </c>
      <c r="H449" s="9" t="e">
        <f>+#REF!</f>
        <v>#REF!</v>
      </c>
      <c r="I449" s="9" t="e">
        <f>+#REF!</f>
        <v>#REF!</v>
      </c>
      <c r="J449" s="9" t="e">
        <f>+#REF!</f>
        <v>#REF!</v>
      </c>
      <c r="K449" s="9" t="e">
        <f>+#REF!</f>
        <v>#REF!</v>
      </c>
      <c r="L449" s="9" t="e">
        <f>+#REF!</f>
        <v>#REF!</v>
      </c>
      <c r="M449" s="9" t="e">
        <f>+#REF!</f>
        <v>#REF!</v>
      </c>
      <c r="N449" s="9" t="e">
        <f>+#REF!</f>
        <v>#REF!</v>
      </c>
      <c r="O449" s="9" t="e">
        <f>+#REF!</f>
        <v>#REF!</v>
      </c>
      <c r="P449" s="9" t="e">
        <f>+#REF!</f>
        <v>#REF!</v>
      </c>
      <c r="Q449" s="9" t="e">
        <f>+#REF!</f>
        <v>#REF!</v>
      </c>
    </row>
    <row r="450" spans="3:17" x14ac:dyDescent="0.2">
      <c r="D450" t="e">
        <f>+#REF!</f>
        <v>#REF!</v>
      </c>
      <c r="E450" s="9" t="e">
        <f>+#REF!</f>
        <v>#REF!</v>
      </c>
      <c r="F450" s="9" t="e">
        <f>+#REF!</f>
        <v>#REF!</v>
      </c>
      <c r="G450" s="9" t="e">
        <f>+#REF!</f>
        <v>#REF!</v>
      </c>
      <c r="H450" s="9" t="e">
        <f>+#REF!</f>
        <v>#REF!</v>
      </c>
      <c r="I450" s="9" t="e">
        <f>+#REF!</f>
        <v>#REF!</v>
      </c>
      <c r="J450" s="9" t="e">
        <f>+#REF!</f>
        <v>#REF!</v>
      </c>
      <c r="K450" s="9" t="e">
        <f>+#REF!</f>
        <v>#REF!</v>
      </c>
      <c r="L450" s="9" t="e">
        <f>+#REF!</f>
        <v>#REF!</v>
      </c>
      <c r="M450" s="9" t="e">
        <f>+#REF!</f>
        <v>#REF!</v>
      </c>
      <c r="N450" s="9" t="e">
        <f>+#REF!</f>
        <v>#REF!</v>
      </c>
      <c r="O450" s="9" t="e">
        <f>+#REF!</f>
        <v>#REF!</v>
      </c>
      <c r="P450" s="9" t="e">
        <f>+#REF!</f>
        <v>#REF!</v>
      </c>
      <c r="Q450" s="9" t="e">
        <f>+#REF!</f>
        <v>#REF!</v>
      </c>
    </row>
    <row r="451" spans="3:17" x14ac:dyDescent="0.2">
      <c r="D451" t="e">
        <f>+#REF!</f>
        <v>#REF!</v>
      </c>
      <c r="E451" s="9" t="e">
        <f>+#REF!</f>
        <v>#REF!</v>
      </c>
      <c r="F451" s="9" t="e">
        <f>+#REF!</f>
        <v>#REF!</v>
      </c>
      <c r="G451" s="9" t="e">
        <f>+#REF!</f>
        <v>#REF!</v>
      </c>
      <c r="H451" s="9" t="e">
        <f>+#REF!</f>
        <v>#REF!</v>
      </c>
      <c r="I451" s="9" t="e">
        <f>+#REF!</f>
        <v>#REF!</v>
      </c>
      <c r="J451" s="9" t="e">
        <f>+#REF!</f>
        <v>#REF!</v>
      </c>
      <c r="K451" s="9" t="e">
        <f>+#REF!</f>
        <v>#REF!</v>
      </c>
      <c r="L451" s="9" t="e">
        <f>+#REF!</f>
        <v>#REF!</v>
      </c>
      <c r="M451" s="9" t="e">
        <f>+#REF!</f>
        <v>#REF!</v>
      </c>
      <c r="N451" s="9" t="e">
        <f>+#REF!</f>
        <v>#REF!</v>
      </c>
      <c r="O451" s="9" t="e">
        <f>+#REF!</f>
        <v>#REF!</v>
      </c>
      <c r="P451" s="9" t="e">
        <f>+#REF!</f>
        <v>#REF!</v>
      </c>
      <c r="Q451" s="9" t="e">
        <f>+#REF!</f>
        <v>#REF!</v>
      </c>
    </row>
    <row r="452" spans="3:17" x14ac:dyDescent="0.2">
      <c r="C452" s="21" t="s">
        <v>377</v>
      </c>
      <c r="D452" t="e">
        <f>+#REF!</f>
        <v>#REF!</v>
      </c>
      <c r="E452" s="9" t="e">
        <f>+#REF!</f>
        <v>#REF!</v>
      </c>
      <c r="F452" s="9" t="e">
        <f>+#REF!</f>
        <v>#REF!</v>
      </c>
      <c r="G452" s="9" t="e">
        <f>+#REF!</f>
        <v>#REF!</v>
      </c>
      <c r="H452" s="9" t="e">
        <f>+#REF!</f>
        <v>#REF!</v>
      </c>
      <c r="I452" s="9" t="e">
        <f>+#REF!</f>
        <v>#REF!</v>
      </c>
      <c r="J452" s="9" t="e">
        <f>+#REF!</f>
        <v>#REF!</v>
      </c>
      <c r="K452" s="9" t="e">
        <f>+#REF!</f>
        <v>#REF!</v>
      </c>
      <c r="L452" s="9" t="e">
        <f>+#REF!</f>
        <v>#REF!</v>
      </c>
      <c r="M452" s="9" t="e">
        <f>+#REF!</f>
        <v>#REF!</v>
      </c>
      <c r="N452" s="9" t="e">
        <f>+#REF!</f>
        <v>#REF!</v>
      </c>
      <c r="O452" s="9" t="e">
        <f>+#REF!</f>
        <v>#REF!</v>
      </c>
      <c r="P452" s="9" t="e">
        <f>+#REF!</f>
        <v>#REF!</v>
      </c>
      <c r="Q452" s="9" t="e">
        <f>+#REF!</f>
        <v>#REF!</v>
      </c>
    </row>
    <row r="453" spans="3:17" x14ac:dyDescent="0.2">
      <c r="C453" s="21" t="s">
        <v>378</v>
      </c>
      <c r="D453" t="e">
        <f>+#REF!</f>
        <v>#REF!</v>
      </c>
      <c r="E453" s="9" t="e">
        <f>-#REF!</f>
        <v>#REF!</v>
      </c>
      <c r="F453" s="9" t="e">
        <f>-#REF!</f>
        <v>#REF!</v>
      </c>
      <c r="G453" s="9" t="e">
        <f>-#REF!</f>
        <v>#REF!</v>
      </c>
      <c r="H453" s="9" t="e">
        <f>-#REF!</f>
        <v>#REF!</v>
      </c>
      <c r="I453" s="9" t="e">
        <f>-#REF!</f>
        <v>#REF!</v>
      </c>
      <c r="J453" s="9" t="e">
        <f>-#REF!</f>
        <v>#REF!</v>
      </c>
      <c r="K453" s="9" t="e">
        <f>-#REF!</f>
        <v>#REF!</v>
      </c>
      <c r="L453" s="9" t="e">
        <f>-#REF!</f>
        <v>#REF!</v>
      </c>
      <c r="M453" s="9" t="e">
        <f>-#REF!</f>
        <v>#REF!</v>
      </c>
      <c r="N453" s="9" t="e">
        <f>-#REF!</f>
        <v>#REF!</v>
      </c>
      <c r="O453" s="9" t="e">
        <f>-#REF!</f>
        <v>#REF!</v>
      </c>
      <c r="P453" s="9" t="e">
        <f>-#REF!</f>
        <v>#REF!</v>
      </c>
      <c r="Q453" s="9" t="e">
        <f>-#REF!</f>
        <v>#REF!</v>
      </c>
    </row>
    <row r="454" spans="3:17" x14ac:dyDescent="0.2">
      <c r="C454" s="21" t="s">
        <v>379</v>
      </c>
      <c r="D454" t="e">
        <f>+#REF!</f>
        <v>#REF!</v>
      </c>
      <c r="E454" s="9" t="e">
        <f>-#REF!</f>
        <v>#REF!</v>
      </c>
      <c r="F454" s="9" t="e">
        <f>-#REF!</f>
        <v>#REF!</v>
      </c>
      <c r="G454" s="9" t="e">
        <f>-#REF!</f>
        <v>#REF!</v>
      </c>
      <c r="H454" s="9" t="e">
        <f>-#REF!</f>
        <v>#REF!</v>
      </c>
      <c r="I454" s="9" t="e">
        <f>-#REF!</f>
        <v>#REF!</v>
      </c>
      <c r="J454" s="9" t="e">
        <f>-#REF!</f>
        <v>#REF!</v>
      </c>
      <c r="K454" s="9" t="e">
        <f>-#REF!</f>
        <v>#REF!</v>
      </c>
      <c r="L454" s="9" t="e">
        <f>-#REF!</f>
        <v>#REF!</v>
      </c>
      <c r="M454" s="9" t="e">
        <f>-#REF!</f>
        <v>#REF!</v>
      </c>
      <c r="N454" s="9" t="e">
        <f>-#REF!</f>
        <v>#REF!</v>
      </c>
      <c r="O454" s="9" t="e">
        <f>-#REF!</f>
        <v>#REF!</v>
      </c>
      <c r="P454" s="9" t="e">
        <f>-#REF!</f>
        <v>#REF!</v>
      </c>
      <c r="Q454" s="9" t="e">
        <f>-#REF!</f>
        <v>#REF!</v>
      </c>
    </row>
    <row r="455" spans="3:17" x14ac:dyDescent="0.2">
      <c r="C455" s="21" t="s">
        <v>380</v>
      </c>
      <c r="D455" t="e">
        <f>+#REF!</f>
        <v>#REF!</v>
      </c>
      <c r="E455" s="9" t="e">
        <f>-#REF!</f>
        <v>#REF!</v>
      </c>
      <c r="F455" s="9" t="e">
        <f>-#REF!</f>
        <v>#REF!</v>
      </c>
      <c r="G455" s="9" t="e">
        <f>-#REF!</f>
        <v>#REF!</v>
      </c>
      <c r="H455" s="9" t="e">
        <f>-#REF!</f>
        <v>#REF!</v>
      </c>
      <c r="I455" s="9" t="e">
        <f>-#REF!</f>
        <v>#REF!</v>
      </c>
      <c r="J455" s="9" t="e">
        <f>-#REF!</f>
        <v>#REF!</v>
      </c>
      <c r="K455" s="9" t="e">
        <f>-#REF!</f>
        <v>#REF!</v>
      </c>
      <c r="L455" s="9" t="e">
        <f>-#REF!</f>
        <v>#REF!</v>
      </c>
      <c r="M455" s="9" t="e">
        <f>-#REF!</f>
        <v>#REF!</v>
      </c>
      <c r="N455" s="9" t="e">
        <f>-#REF!</f>
        <v>#REF!</v>
      </c>
      <c r="O455" s="9" t="e">
        <f>-#REF!</f>
        <v>#REF!</v>
      </c>
      <c r="P455" s="9" t="e">
        <f>-#REF!</f>
        <v>#REF!</v>
      </c>
      <c r="Q455" s="9" t="e">
        <f>-#REF!</f>
        <v>#REF!</v>
      </c>
    </row>
    <row r="456" spans="3:17" x14ac:dyDescent="0.2">
      <c r="C456" s="21" t="s">
        <v>381</v>
      </c>
      <c r="D456" t="e">
        <f>+#REF!</f>
        <v>#REF!</v>
      </c>
      <c r="E456" s="9" t="e">
        <f>-#REF!</f>
        <v>#REF!</v>
      </c>
      <c r="F456" s="9" t="e">
        <f>-#REF!</f>
        <v>#REF!</v>
      </c>
      <c r="G456" s="9" t="e">
        <f>-#REF!</f>
        <v>#REF!</v>
      </c>
      <c r="H456" s="9" t="e">
        <f>-#REF!</f>
        <v>#REF!</v>
      </c>
      <c r="I456" s="9" t="e">
        <f>-#REF!</f>
        <v>#REF!</v>
      </c>
      <c r="J456" s="9" t="e">
        <f>-#REF!</f>
        <v>#REF!</v>
      </c>
      <c r="K456" s="9" t="e">
        <f>-#REF!</f>
        <v>#REF!</v>
      </c>
      <c r="L456" s="9" t="e">
        <f>-#REF!</f>
        <v>#REF!</v>
      </c>
      <c r="M456" s="9" t="e">
        <f>-#REF!</f>
        <v>#REF!</v>
      </c>
      <c r="N456" s="9" t="e">
        <f>-#REF!</f>
        <v>#REF!</v>
      </c>
      <c r="O456" s="9" t="e">
        <f>-#REF!</f>
        <v>#REF!</v>
      </c>
      <c r="P456" s="9" t="e">
        <f>-#REF!</f>
        <v>#REF!</v>
      </c>
      <c r="Q456" s="9" t="e">
        <f>-#REF!</f>
        <v>#REF!</v>
      </c>
    </row>
    <row r="457" spans="3:17" x14ac:dyDescent="0.2">
      <c r="C457" s="21" t="s">
        <v>382</v>
      </c>
      <c r="D457" t="e">
        <f>+#REF!</f>
        <v>#REF!</v>
      </c>
      <c r="E457" s="9" t="e">
        <f>-#REF!</f>
        <v>#REF!</v>
      </c>
      <c r="F457" s="9" t="e">
        <f>-#REF!</f>
        <v>#REF!</v>
      </c>
      <c r="G457" s="9" t="e">
        <f>-#REF!</f>
        <v>#REF!</v>
      </c>
      <c r="H457" s="9" t="e">
        <f>-#REF!</f>
        <v>#REF!</v>
      </c>
      <c r="I457" s="9" t="e">
        <f>-#REF!</f>
        <v>#REF!</v>
      </c>
      <c r="J457" s="9" t="e">
        <f>-#REF!</f>
        <v>#REF!</v>
      </c>
      <c r="K457" s="9" t="e">
        <f>-#REF!</f>
        <v>#REF!</v>
      </c>
      <c r="L457" s="9" t="e">
        <f>-#REF!</f>
        <v>#REF!</v>
      </c>
      <c r="M457" s="9" t="e">
        <f>-#REF!</f>
        <v>#REF!</v>
      </c>
      <c r="N457" s="9" t="e">
        <f>-#REF!</f>
        <v>#REF!</v>
      </c>
      <c r="O457" s="9" t="e">
        <f>-#REF!</f>
        <v>#REF!</v>
      </c>
      <c r="P457" s="9" t="e">
        <f>-#REF!</f>
        <v>#REF!</v>
      </c>
      <c r="Q457" s="9" t="e">
        <f>-#REF!</f>
        <v>#REF!</v>
      </c>
    </row>
    <row r="458" spans="3:17" x14ac:dyDescent="0.2">
      <c r="C458" s="21" t="s">
        <v>383</v>
      </c>
      <c r="D458" t="e">
        <f>+#REF!</f>
        <v>#REF!</v>
      </c>
      <c r="E458" s="9" t="e">
        <f>-#REF!</f>
        <v>#REF!</v>
      </c>
      <c r="F458" s="9" t="e">
        <f>-#REF!</f>
        <v>#REF!</v>
      </c>
      <c r="G458" s="9" t="e">
        <f>-#REF!</f>
        <v>#REF!</v>
      </c>
      <c r="H458" s="9" t="e">
        <f>-#REF!</f>
        <v>#REF!</v>
      </c>
      <c r="I458" s="9" t="e">
        <f>-#REF!</f>
        <v>#REF!</v>
      </c>
      <c r="J458" s="9" t="e">
        <f>-#REF!</f>
        <v>#REF!</v>
      </c>
      <c r="K458" s="9" t="e">
        <f>-#REF!</f>
        <v>#REF!</v>
      </c>
      <c r="L458" s="9" t="e">
        <f>-#REF!</f>
        <v>#REF!</v>
      </c>
      <c r="M458" s="9" t="e">
        <f>-#REF!</f>
        <v>#REF!</v>
      </c>
      <c r="N458" s="9" t="e">
        <f>-#REF!</f>
        <v>#REF!</v>
      </c>
      <c r="O458" s="9" t="e">
        <f>-#REF!</f>
        <v>#REF!</v>
      </c>
      <c r="P458" s="9" t="e">
        <f>-#REF!</f>
        <v>#REF!</v>
      </c>
      <c r="Q458" s="9" t="e">
        <f>-#REF!</f>
        <v>#REF!</v>
      </c>
    </row>
    <row r="459" spans="3:17" x14ac:dyDescent="0.2">
      <c r="C459" s="21" t="s">
        <v>384</v>
      </c>
      <c r="D459" t="e">
        <f>+#REF!</f>
        <v>#REF!</v>
      </c>
      <c r="E459" s="9" t="e">
        <f>-#REF!</f>
        <v>#REF!</v>
      </c>
      <c r="F459" s="9" t="e">
        <f>-#REF!</f>
        <v>#REF!</v>
      </c>
      <c r="G459" s="9" t="e">
        <f>-#REF!</f>
        <v>#REF!</v>
      </c>
      <c r="H459" s="9" t="e">
        <f>-#REF!</f>
        <v>#REF!</v>
      </c>
      <c r="I459" s="9" t="e">
        <f>-#REF!</f>
        <v>#REF!</v>
      </c>
      <c r="J459" s="9" t="e">
        <f>-#REF!</f>
        <v>#REF!</v>
      </c>
      <c r="K459" s="9" t="e">
        <f>-#REF!</f>
        <v>#REF!</v>
      </c>
      <c r="L459" s="9" t="e">
        <f>-#REF!</f>
        <v>#REF!</v>
      </c>
      <c r="M459" s="9" t="e">
        <f>-#REF!</f>
        <v>#REF!</v>
      </c>
      <c r="N459" s="9" t="e">
        <f>-#REF!</f>
        <v>#REF!</v>
      </c>
      <c r="O459" s="9" t="e">
        <f>-#REF!</f>
        <v>#REF!</v>
      </c>
      <c r="P459" s="9" t="e">
        <f>-#REF!</f>
        <v>#REF!</v>
      </c>
      <c r="Q459" s="9" t="e">
        <f>-#REF!</f>
        <v>#REF!</v>
      </c>
    </row>
    <row r="460" spans="3:17" x14ac:dyDescent="0.2">
      <c r="C460" s="21" t="s">
        <v>385</v>
      </c>
      <c r="D460" t="e">
        <f>+#REF!</f>
        <v>#REF!</v>
      </c>
      <c r="E460" s="9" t="e">
        <f>-#REF!</f>
        <v>#REF!</v>
      </c>
      <c r="F460" s="9" t="e">
        <f>-#REF!</f>
        <v>#REF!</v>
      </c>
      <c r="G460" s="9" t="e">
        <f>-#REF!</f>
        <v>#REF!</v>
      </c>
      <c r="H460" s="9" t="e">
        <f>-#REF!</f>
        <v>#REF!</v>
      </c>
      <c r="I460" s="9" t="e">
        <f>-#REF!</f>
        <v>#REF!</v>
      </c>
      <c r="J460" s="9" t="e">
        <f>-#REF!</f>
        <v>#REF!</v>
      </c>
      <c r="K460" s="9" t="e">
        <f>-#REF!</f>
        <v>#REF!</v>
      </c>
      <c r="L460" s="9" t="e">
        <f>-#REF!</f>
        <v>#REF!</v>
      </c>
      <c r="M460" s="9" t="e">
        <f>-#REF!</f>
        <v>#REF!</v>
      </c>
      <c r="N460" s="9" t="e">
        <f>-#REF!</f>
        <v>#REF!</v>
      </c>
      <c r="O460" s="9" t="e">
        <f>-#REF!</f>
        <v>#REF!</v>
      </c>
      <c r="P460" s="9" t="e">
        <f>-#REF!</f>
        <v>#REF!</v>
      </c>
      <c r="Q460" s="9" t="e">
        <f>-#REF!</f>
        <v>#REF!</v>
      </c>
    </row>
    <row r="461" spans="3:17" x14ac:dyDescent="0.2">
      <c r="C461" s="21" t="s">
        <v>386</v>
      </c>
      <c r="D461" t="e">
        <f>+#REF!</f>
        <v>#REF!</v>
      </c>
      <c r="E461" s="9" t="e">
        <f>-#REF!</f>
        <v>#REF!</v>
      </c>
      <c r="F461" s="9" t="e">
        <f>-#REF!</f>
        <v>#REF!</v>
      </c>
      <c r="G461" s="9" t="e">
        <f>-#REF!</f>
        <v>#REF!</v>
      </c>
      <c r="H461" s="9" t="e">
        <f>-#REF!</f>
        <v>#REF!</v>
      </c>
      <c r="I461" s="9" t="e">
        <f>-#REF!</f>
        <v>#REF!</v>
      </c>
      <c r="J461" s="9" t="e">
        <f>-#REF!</f>
        <v>#REF!</v>
      </c>
      <c r="K461" s="9" t="e">
        <f>-#REF!</f>
        <v>#REF!</v>
      </c>
      <c r="L461" s="9" t="e">
        <f>-#REF!</f>
        <v>#REF!</v>
      </c>
      <c r="M461" s="9" t="e">
        <f>-#REF!</f>
        <v>#REF!</v>
      </c>
      <c r="N461" s="9" t="e">
        <f>-#REF!</f>
        <v>#REF!</v>
      </c>
      <c r="O461" s="9" t="e">
        <f>-#REF!</f>
        <v>#REF!</v>
      </c>
      <c r="P461" s="9" t="e">
        <f>-#REF!</f>
        <v>#REF!</v>
      </c>
      <c r="Q461" s="9" t="e">
        <f>-#REF!</f>
        <v>#REF!</v>
      </c>
    </row>
    <row r="462" spans="3:17" x14ac:dyDescent="0.2">
      <c r="C462" s="21" t="s">
        <v>387</v>
      </c>
      <c r="D462" t="e">
        <f>+#REF!</f>
        <v>#REF!</v>
      </c>
      <c r="E462" s="9" t="e">
        <f>-#REF!</f>
        <v>#REF!</v>
      </c>
      <c r="F462" s="9" t="e">
        <f>-#REF!</f>
        <v>#REF!</v>
      </c>
      <c r="G462" s="9" t="e">
        <f>-#REF!</f>
        <v>#REF!</v>
      </c>
      <c r="H462" s="9" t="e">
        <f>-#REF!</f>
        <v>#REF!</v>
      </c>
      <c r="I462" s="9" t="e">
        <f>-#REF!</f>
        <v>#REF!</v>
      </c>
      <c r="J462" s="9" t="e">
        <f>-#REF!</f>
        <v>#REF!</v>
      </c>
      <c r="K462" s="9" t="e">
        <f>-#REF!</f>
        <v>#REF!</v>
      </c>
      <c r="L462" s="9" t="e">
        <f>-#REF!</f>
        <v>#REF!</v>
      </c>
      <c r="M462" s="9" t="e">
        <f>-#REF!</f>
        <v>#REF!</v>
      </c>
      <c r="N462" s="9" t="e">
        <f>-#REF!</f>
        <v>#REF!</v>
      </c>
      <c r="O462" s="9" t="e">
        <f>-#REF!</f>
        <v>#REF!</v>
      </c>
      <c r="P462" s="9" t="e">
        <f>-#REF!</f>
        <v>#REF!</v>
      </c>
      <c r="Q462" s="9" t="e">
        <f>-#REF!</f>
        <v>#REF!</v>
      </c>
    </row>
    <row r="463" spans="3:17" x14ac:dyDescent="0.2">
      <c r="C463" s="21" t="s">
        <v>388</v>
      </c>
      <c r="D463" t="e">
        <f>+#REF!</f>
        <v>#REF!</v>
      </c>
      <c r="E463" s="9" t="e">
        <f>+#REF!</f>
        <v>#REF!</v>
      </c>
      <c r="F463" s="9" t="e">
        <f>+#REF!</f>
        <v>#REF!</v>
      </c>
      <c r="G463" s="9" t="e">
        <f>+#REF!</f>
        <v>#REF!</v>
      </c>
      <c r="H463" s="9" t="e">
        <f>+#REF!</f>
        <v>#REF!</v>
      </c>
      <c r="I463" s="9" t="e">
        <f>+#REF!</f>
        <v>#REF!</v>
      </c>
      <c r="J463" s="9" t="e">
        <f>+#REF!</f>
        <v>#REF!</v>
      </c>
      <c r="K463" s="9" t="e">
        <f>+#REF!</f>
        <v>#REF!</v>
      </c>
      <c r="L463" s="9" t="e">
        <f>+#REF!</f>
        <v>#REF!</v>
      </c>
      <c r="M463" s="9" t="e">
        <f>+#REF!</f>
        <v>#REF!</v>
      </c>
      <c r="N463" s="9" t="e">
        <f>+#REF!</f>
        <v>#REF!</v>
      </c>
      <c r="O463" s="9" t="e">
        <f>+#REF!</f>
        <v>#REF!</v>
      </c>
      <c r="P463" s="9" t="e">
        <f>+#REF!</f>
        <v>#REF!</v>
      </c>
      <c r="Q463" s="9" t="e">
        <f>+#REF!</f>
        <v>#REF!</v>
      </c>
    </row>
    <row r="464" spans="3:17" x14ac:dyDescent="0.2">
      <c r="D464" t="e">
        <f>+#REF!</f>
        <v>#REF!</v>
      </c>
      <c r="E464" s="9" t="e">
        <f>+#REF!</f>
        <v>#REF!</v>
      </c>
      <c r="F464" s="9" t="e">
        <f>+#REF!</f>
        <v>#REF!</v>
      </c>
      <c r="G464" s="9" t="e">
        <f>+#REF!</f>
        <v>#REF!</v>
      </c>
      <c r="H464" s="9" t="e">
        <f>+#REF!</f>
        <v>#REF!</v>
      </c>
      <c r="I464" s="9" t="e">
        <f>+#REF!</f>
        <v>#REF!</v>
      </c>
      <c r="J464" s="9" t="e">
        <f>+#REF!</f>
        <v>#REF!</v>
      </c>
      <c r="K464" s="9" t="e">
        <f>+#REF!</f>
        <v>#REF!</v>
      </c>
      <c r="L464" s="9" t="e">
        <f>+#REF!</f>
        <v>#REF!</v>
      </c>
      <c r="M464" s="9" t="e">
        <f>+#REF!</f>
        <v>#REF!</v>
      </c>
      <c r="N464" s="9" t="e">
        <f>+#REF!</f>
        <v>#REF!</v>
      </c>
      <c r="O464" s="9" t="e">
        <f>+#REF!</f>
        <v>#REF!</v>
      </c>
      <c r="P464" s="9" t="e">
        <f>+#REF!</f>
        <v>#REF!</v>
      </c>
      <c r="Q464" s="9" t="e">
        <f>+#REF!</f>
        <v>#REF!</v>
      </c>
    </row>
    <row r="465" spans="3:17" x14ac:dyDescent="0.2">
      <c r="C465" s="21" t="s">
        <v>389</v>
      </c>
      <c r="D465" t="e">
        <f>+#REF!</f>
        <v>#REF!</v>
      </c>
      <c r="E465" s="9" t="e">
        <f>+#REF!</f>
        <v>#REF!</v>
      </c>
      <c r="F465" s="9" t="e">
        <f>+#REF!</f>
        <v>#REF!</v>
      </c>
      <c r="G465" s="9" t="e">
        <f>+#REF!</f>
        <v>#REF!</v>
      </c>
      <c r="H465" s="9" t="e">
        <f>+#REF!</f>
        <v>#REF!</v>
      </c>
      <c r="I465" s="9" t="e">
        <f>+#REF!</f>
        <v>#REF!</v>
      </c>
      <c r="J465" s="9" t="e">
        <f>+#REF!</f>
        <v>#REF!</v>
      </c>
      <c r="K465" s="9" t="e">
        <f>+#REF!</f>
        <v>#REF!</v>
      </c>
      <c r="L465" s="9" t="e">
        <f>+#REF!</f>
        <v>#REF!</v>
      </c>
      <c r="M465" s="9" t="e">
        <f>+#REF!</f>
        <v>#REF!</v>
      </c>
      <c r="N465" s="9" t="e">
        <f>+#REF!</f>
        <v>#REF!</v>
      </c>
      <c r="O465" s="9" t="e">
        <f>+#REF!</f>
        <v>#REF!</v>
      </c>
      <c r="P465" s="9" t="e">
        <f>+#REF!</f>
        <v>#REF!</v>
      </c>
      <c r="Q465" s="9" t="e">
        <f>+#REF!</f>
        <v>#REF!</v>
      </c>
    </row>
    <row r="466" spans="3:17" x14ac:dyDescent="0.2">
      <c r="C466" s="21" t="s">
        <v>390</v>
      </c>
      <c r="D466" t="e">
        <f>+#REF!</f>
        <v>#REF!</v>
      </c>
      <c r="E466" s="9" t="e">
        <f>+#REF!</f>
        <v>#REF!</v>
      </c>
      <c r="F466" s="9" t="e">
        <f>+#REF!</f>
        <v>#REF!</v>
      </c>
      <c r="G466" s="9" t="e">
        <f>+#REF!</f>
        <v>#REF!</v>
      </c>
      <c r="H466" s="9" t="e">
        <f>+#REF!</f>
        <v>#REF!</v>
      </c>
      <c r="I466" s="9" t="e">
        <f>+#REF!</f>
        <v>#REF!</v>
      </c>
      <c r="J466" s="9" t="e">
        <f>+#REF!</f>
        <v>#REF!</v>
      </c>
      <c r="K466" s="9" t="e">
        <f>+#REF!</f>
        <v>#REF!</v>
      </c>
      <c r="L466" s="9" t="e">
        <f>+#REF!</f>
        <v>#REF!</v>
      </c>
      <c r="M466" s="9" t="e">
        <f>+#REF!</f>
        <v>#REF!</v>
      </c>
      <c r="N466" s="9" t="e">
        <f>+#REF!</f>
        <v>#REF!</v>
      </c>
      <c r="O466" s="9" t="e">
        <f>+#REF!</f>
        <v>#REF!</v>
      </c>
      <c r="P466" s="9" t="e">
        <f>+#REF!</f>
        <v>#REF!</v>
      </c>
      <c r="Q466" s="9" t="e">
        <f>+#REF!</f>
        <v>#REF!</v>
      </c>
    </row>
    <row r="467" spans="3:17" x14ac:dyDescent="0.2">
      <c r="C467" s="21" t="s">
        <v>391</v>
      </c>
      <c r="D467" t="e">
        <f>+#REF!</f>
        <v>#REF!</v>
      </c>
      <c r="E467" s="9" t="e">
        <f>+#REF!</f>
        <v>#REF!</v>
      </c>
      <c r="F467" s="9" t="e">
        <f>+#REF!</f>
        <v>#REF!</v>
      </c>
      <c r="G467" s="9" t="e">
        <f>+#REF!</f>
        <v>#REF!</v>
      </c>
      <c r="H467" s="9" t="e">
        <f>+#REF!</f>
        <v>#REF!</v>
      </c>
      <c r="I467" s="9" t="e">
        <f>+#REF!</f>
        <v>#REF!</v>
      </c>
      <c r="J467" s="9" t="e">
        <f>+#REF!</f>
        <v>#REF!</v>
      </c>
      <c r="K467" s="9" t="e">
        <f>+#REF!</f>
        <v>#REF!</v>
      </c>
      <c r="L467" s="9" t="e">
        <f>+#REF!</f>
        <v>#REF!</v>
      </c>
      <c r="M467" s="9" t="e">
        <f>+#REF!</f>
        <v>#REF!</v>
      </c>
      <c r="N467" s="9" t="e">
        <f>+#REF!</f>
        <v>#REF!</v>
      </c>
      <c r="O467" s="9" t="e">
        <f>+#REF!</f>
        <v>#REF!</v>
      </c>
      <c r="P467" s="9" t="e">
        <f>+#REF!</f>
        <v>#REF!</v>
      </c>
      <c r="Q467" s="9" t="e">
        <f>+#REF!</f>
        <v>#REF!</v>
      </c>
    </row>
    <row r="468" spans="3:17" x14ac:dyDescent="0.2">
      <c r="C468" s="21" t="s">
        <v>392</v>
      </c>
      <c r="D468" t="e">
        <f>+#REF!</f>
        <v>#REF!</v>
      </c>
      <c r="E468" s="9" t="e">
        <f>+#REF!</f>
        <v>#REF!</v>
      </c>
      <c r="F468" s="9" t="e">
        <f>+#REF!</f>
        <v>#REF!</v>
      </c>
      <c r="G468" s="9" t="e">
        <f>+#REF!</f>
        <v>#REF!</v>
      </c>
      <c r="H468" s="9" t="e">
        <f>+#REF!</f>
        <v>#REF!</v>
      </c>
      <c r="I468" s="9" t="e">
        <f>+#REF!</f>
        <v>#REF!</v>
      </c>
      <c r="J468" s="9" t="e">
        <f>+#REF!</f>
        <v>#REF!</v>
      </c>
      <c r="K468" s="9" t="e">
        <f>+#REF!</f>
        <v>#REF!</v>
      </c>
      <c r="L468" s="9" t="e">
        <f>+#REF!</f>
        <v>#REF!</v>
      </c>
      <c r="M468" s="9" t="e">
        <f>+#REF!</f>
        <v>#REF!</v>
      </c>
      <c r="N468" s="9" t="e">
        <f>+#REF!</f>
        <v>#REF!</v>
      </c>
      <c r="O468" s="9" t="e">
        <f>+#REF!</f>
        <v>#REF!</v>
      </c>
      <c r="P468" s="9" t="e">
        <f>+#REF!</f>
        <v>#REF!</v>
      </c>
      <c r="Q468" s="9" t="e">
        <f>+#REF!</f>
        <v>#REF!</v>
      </c>
    </row>
    <row r="469" spans="3:17" x14ac:dyDescent="0.2">
      <c r="C469" s="21" t="s">
        <v>393</v>
      </c>
      <c r="D469" t="e">
        <f>+#REF!</f>
        <v>#REF!</v>
      </c>
      <c r="E469" s="9" t="e">
        <f>+#REF!</f>
        <v>#REF!</v>
      </c>
      <c r="F469" s="9" t="e">
        <f>+#REF!</f>
        <v>#REF!</v>
      </c>
      <c r="G469" s="9" t="e">
        <f>+#REF!</f>
        <v>#REF!</v>
      </c>
      <c r="H469" s="9" t="e">
        <f>+#REF!</f>
        <v>#REF!</v>
      </c>
      <c r="I469" s="9" t="e">
        <f>+#REF!</f>
        <v>#REF!</v>
      </c>
      <c r="J469" s="9" t="e">
        <f>+#REF!</f>
        <v>#REF!</v>
      </c>
      <c r="K469" s="9" t="e">
        <f>+#REF!</f>
        <v>#REF!</v>
      </c>
      <c r="L469" s="9" t="e">
        <f>+#REF!</f>
        <v>#REF!</v>
      </c>
      <c r="M469" s="9" t="e">
        <f>+#REF!</f>
        <v>#REF!</v>
      </c>
      <c r="N469" s="9" t="e">
        <f>+#REF!</f>
        <v>#REF!</v>
      </c>
      <c r="O469" s="9" t="e">
        <f>+#REF!</f>
        <v>#REF!</v>
      </c>
      <c r="P469" s="9" t="e">
        <f>+#REF!</f>
        <v>#REF!</v>
      </c>
      <c r="Q469" s="9" t="e">
        <f>+#REF!</f>
        <v>#REF!</v>
      </c>
    </row>
    <row r="470" spans="3:17" x14ac:dyDescent="0.2">
      <c r="C470" s="21" t="s">
        <v>394</v>
      </c>
      <c r="D470" t="e">
        <f>+#REF!</f>
        <v>#REF!</v>
      </c>
      <c r="E470" s="9" t="e">
        <f>+#REF!</f>
        <v>#REF!</v>
      </c>
      <c r="F470" s="9" t="e">
        <f>+#REF!</f>
        <v>#REF!</v>
      </c>
      <c r="G470" s="9" t="e">
        <f>+#REF!</f>
        <v>#REF!</v>
      </c>
      <c r="H470" s="9" t="e">
        <f>+#REF!</f>
        <v>#REF!</v>
      </c>
      <c r="I470" s="9" t="e">
        <f>+#REF!</f>
        <v>#REF!</v>
      </c>
      <c r="J470" s="9" t="e">
        <f>+#REF!</f>
        <v>#REF!</v>
      </c>
      <c r="K470" s="9" t="e">
        <f>+#REF!</f>
        <v>#REF!</v>
      </c>
      <c r="L470" s="9" t="e">
        <f>+#REF!</f>
        <v>#REF!</v>
      </c>
      <c r="M470" s="9" t="e">
        <f>+#REF!</f>
        <v>#REF!</v>
      </c>
      <c r="N470" s="9" t="e">
        <f>+#REF!</f>
        <v>#REF!</v>
      </c>
      <c r="O470" s="9" t="e">
        <f>+#REF!</f>
        <v>#REF!</v>
      </c>
      <c r="P470" s="9" t="e">
        <f>+#REF!</f>
        <v>#REF!</v>
      </c>
      <c r="Q470" s="9" t="e">
        <f>+#REF!</f>
        <v>#REF!</v>
      </c>
    </row>
    <row r="471" spans="3:17" x14ac:dyDescent="0.2">
      <c r="C471" s="21" t="s">
        <v>395</v>
      </c>
      <c r="D471" t="e">
        <f>+#REF!</f>
        <v>#REF!</v>
      </c>
      <c r="E471" s="9" t="e">
        <f>+#REF!</f>
        <v>#REF!</v>
      </c>
      <c r="F471" s="9" t="e">
        <f>+#REF!</f>
        <v>#REF!</v>
      </c>
      <c r="G471" s="9" t="e">
        <f>+#REF!</f>
        <v>#REF!</v>
      </c>
      <c r="H471" s="9" t="e">
        <f>+#REF!</f>
        <v>#REF!</v>
      </c>
      <c r="I471" s="9" t="e">
        <f>+#REF!</f>
        <v>#REF!</v>
      </c>
      <c r="J471" s="9" t="e">
        <f>+#REF!</f>
        <v>#REF!</v>
      </c>
      <c r="K471" s="9" t="e">
        <f>+#REF!</f>
        <v>#REF!</v>
      </c>
      <c r="L471" s="9" t="e">
        <f>+#REF!</f>
        <v>#REF!</v>
      </c>
      <c r="M471" s="9" t="e">
        <f>+#REF!</f>
        <v>#REF!</v>
      </c>
      <c r="N471" s="9" t="e">
        <f>+#REF!</f>
        <v>#REF!</v>
      </c>
      <c r="O471" s="9" t="e">
        <f>+#REF!</f>
        <v>#REF!</v>
      </c>
      <c r="P471" s="9" t="e">
        <f>+#REF!</f>
        <v>#REF!</v>
      </c>
      <c r="Q471" s="9" t="e">
        <f>+#REF!</f>
        <v>#REF!</v>
      </c>
    </row>
    <row r="472" spans="3:17" x14ac:dyDescent="0.2">
      <c r="D472" t="e">
        <f>+#REF!</f>
        <v>#REF!</v>
      </c>
      <c r="E472" s="9" t="e">
        <f>+#REF!</f>
        <v>#REF!</v>
      </c>
      <c r="F472" s="9" t="e">
        <f>+#REF!</f>
        <v>#REF!</v>
      </c>
      <c r="G472" s="9" t="e">
        <f>+#REF!</f>
        <v>#REF!</v>
      </c>
      <c r="H472" s="9" t="e">
        <f>+#REF!</f>
        <v>#REF!</v>
      </c>
      <c r="I472" s="9" t="e">
        <f>+#REF!</f>
        <v>#REF!</v>
      </c>
      <c r="J472" s="9" t="e">
        <f>+#REF!</f>
        <v>#REF!</v>
      </c>
      <c r="K472" s="9" t="e">
        <f>+#REF!</f>
        <v>#REF!</v>
      </c>
      <c r="L472" s="9" t="e">
        <f>+#REF!</f>
        <v>#REF!</v>
      </c>
      <c r="M472" s="9" t="e">
        <f>+#REF!</f>
        <v>#REF!</v>
      </c>
      <c r="N472" s="9" t="e">
        <f>+#REF!</f>
        <v>#REF!</v>
      </c>
      <c r="O472" s="9" t="e">
        <f>+#REF!</f>
        <v>#REF!</v>
      </c>
      <c r="P472" s="9" t="e">
        <f>+#REF!</f>
        <v>#REF!</v>
      </c>
      <c r="Q472" s="9" t="e">
        <f>+#REF!</f>
        <v>#REF!</v>
      </c>
    </row>
    <row r="473" spans="3:17" x14ac:dyDescent="0.2">
      <c r="C473" s="21" t="s">
        <v>396</v>
      </c>
      <c r="D473" t="e">
        <f>+#REF!</f>
        <v>#REF!</v>
      </c>
      <c r="E473" s="9" t="e">
        <f>+#REF!</f>
        <v>#REF!</v>
      </c>
      <c r="F473" s="9" t="e">
        <f>+#REF!</f>
        <v>#REF!</v>
      </c>
      <c r="G473" s="9" t="e">
        <f>+#REF!</f>
        <v>#REF!</v>
      </c>
      <c r="H473" s="9" t="e">
        <f>+#REF!</f>
        <v>#REF!</v>
      </c>
      <c r="I473" s="9" t="e">
        <f>+#REF!</f>
        <v>#REF!</v>
      </c>
      <c r="J473" s="9" t="e">
        <f>+#REF!</f>
        <v>#REF!</v>
      </c>
      <c r="K473" s="9" t="e">
        <f>+#REF!</f>
        <v>#REF!</v>
      </c>
      <c r="L473" s="9" t="e">
        <f>+#REF!</f>
        <v>#REF!</v>
      </c>
      <c r="M473" s="9" t="e">
        <f>+#REF!</f>
        <v>#REF!</v>
      </c>
      <c r="N473" s="9" t="e">
        <f>+#REF!</f>
        <v>#REF!</v>
      </c>
      <c r="O473" s="9" t="e">
        <f>+#REF!</f>
        <v>#REF!</v>
      </c>
      <c r="P473" s="9" t="e">
        <f>+#REF!</f>
        <v>#REF!</v>
      </c>
      <c r="Q473" s="9" t="e">
        <f>+#REF!</f>
        <v>#REF!</v>
      </c>
    </row>
    <row r="474" spans="3:17" x14ac:dyDescent="0.2">
      <c r="C474" s="21" t="s">
        <v>397</v>
      </c>
      <c r="D474" t="e">
        <f>+#REF!</f>
        <v>#REF!</v>
      </c>
      <c r="E474" s="9" t="e">
        <f>+#REF!</f>
        <v>#REF!</v>
      </c>
      <c r="F474" s="9" t="e">
        <f>+#REF!</f>
        <v>#REF!</v>
      </c>
      <c r="G474" s="9" t="e">
        <f>+#REF!</f>
        <v>#REF!</v>
      </c>
      <c r="H474" s="9" t="e">
        <f>+#REF!</f>
        <v>#REF!</v>
      </c>
      <c r="I474" s="9" t="e">
        <f>+#REF!</f>
        <v>#REF!</v>
      </c>
      <c r="J474" s="9" t="e">
        <f>+#REF!</f>
        <v>#REF!</v>
      </c>
      <c r="K474" s="9" t="e">
        <f>+#REF!</f>
        <v>#REF!</v>
      </c>
      <c r="L474" s="9" t="e">
        <f>+#REF!</f>
        <v>#REF!</v>
      </c>
      <c r="M474" s="9" t="e">
        <f>+#REF!</f>
        <v>#REF!</v>
      </c>
      <c r="N474" s="9" t="e">
        <f>+#REF!</f>
        <v>#REF!</v>
      </c>
      <c r="O474" s="9" t="e">
        <f>+#REF!</f>
        <v>#REF!</v>
      </c>
      <c r="P474" s="9" t="e">
        <f>+#REF!</f>
        <v>#REF!</v>
      </c>
      <c r="Q474" s="9" t="e">
        <f>+#REF!</f>
        <v>#REF!</v>
      </c>
    </row>
    <row r="475" spans="3:17" x14ac:dyDescent="0.2">
      <c r="C475" s="21" t="s">
        <v>398</v>
      </c>
      <c r="D475" t="e">
        <f>+#REF!</f>
        <v>#REF!</v>
      </c>
      <c r="E475" s="9" t="e">
        <f>+#REF!</f>
        <v>#REF!</v>
      </c>
      <c r="F475" s="9" t="e">
        <f>+#REF!</f>
        <v>#REF!</v>
      </c>
      <c r="G475" s="9" t="e">
        <f>+#REF!</f>
        <v>#REF!</v>
      </c>
      <c r="H475" s="9" t="e">
        <f>+#REF!</f>
        <v>#REF!</v>
      </c>
      <c r="I475" s="9" t="e">
        <f>+#REF!</f>
        <v>#REF!</v>
      </c>
      <c r="J475" s="9" t="e">
        <f>+#REF!</f>
        <v>#REF!</v>
      </c>
      <c r="K475" s="9" t="e">
        <f>+#REF!</f>
        <v>#REF!</v>
      </c>
      <c r="L475" s="9" t="e">
        <f>+#REF!</f>
        <v>#REF!</v>
      </c>
      <c r="M475" s="9" t="e">
        <f>+#REF!</f>
        <v>#REF!</v>
      </c>
      <c r="N475" s="9" t="e">
        <f>+#REF!</f>
        <v>#REF!</v>
      </c>
      <c r="O475" s="9" t="e">
        <f>+#REF!</f>
        <v>#REF!</v>
      </c>
      <c r="P475" s="9" t="e">
        <f>+#REF!</f>
        <v>#REF!</v>
      </c>
      <c r="Q475" s="9" t="e">
        <f>+#REF!</f>
        <v>#REF!</v>
      </c>
    </row>
    <row r="476" spans="3:17" x14ac:dyDescent="0.2">
      <c r="C476" s="21" t="s">
        <v>399</v>
      </c>
      <c r="D476" t="e">
        <f>+#REF!</f>
        <v>#REF!</v>
      </c>
      <c r="E476" s="9" t="e">
        <f>+#REF!</f>
        <v>#REF!</v>
      </c>
      <c r="F476" s="9" t="e">
        <f>+#REF!</f>
        <v>#REF!</v>
      </c>
      <c r="G476" s="9" t="e">
        <f>+#REF!</f>
        <v>#REF!</v>
      </c>
      <c r="H476" s="9" t="e">
        <f>+#REF!</f>
        <v>#REF!</v>
      </c>
      <c r="I476" s="9" t="e">
        <f>+#REF!</f>
        <v>#REF!</v>
      </c>
      <c r="J476" s="9" t="e">
        <f>+#REF!</f>
        <v>#REF!</v>
      </c>
      <c r="K476" s="9" t="e">
        <f>+#REF!</f>
        <v>#REF!</v>
      </c>
      <c r="L476" s="9" t="e">
        <f>+#REF!</f>
        <v>#REF!</v>
      </c>
      <c r="M476" s="9" t="e">
        <f>+#REF!</f>
        <v>#REF!</v>
      </c>
      <c r="N476" s="9" t="e">
        <f>+#REF!</f>
        <v>#REF!</v>
      </c>
      <c r="O476" s="9" t="e">
        <f>+#REF!</f>
        <v>#REF!</v>
      </c>
      <c r="P476" s="9" t="e">
        <f>+#REF!</f>
        <v>#REF!</v>
      </c>
      <c r="Q476" s="9" t="e">
        <f>+#REF!</f>
        <v>#REF!</v>
      </c>
    </row>
    <row r="477" spans="3:17" x14ac:dyDescent="0.2">
      <c r="D477" t="e">
        <f>+#REF!</f>
        <v>#REF!</v>
      </c>
      <c r="E477" s="9" t="e">
        <f>+#REF!</f>
        <v>#REF!</v>
      </c>
      <c r="F477" s="9" t="e">
        <f>+#REF!</f>
        <v>#REF!</v>
      </c>
      <c r="G477" s="9" t="e">
        <f>+#REF!</f>
        <v>#REF!</v>
      </c>
      <c r="H477" s="9" t="e">
        <f>+#REF!</f>
        <v>#REF!</v>
      </c>
      <c r="I477" s="9" t="e">
        <f>+#REF!</f>
        <v>#REF!</v>
      </c>
      <c r="J477" s="9" t="e">
        <f>+#REF!</f>
        <v>#REF!</v>
      </c>
      <c r="K477" s="9" t="e">
        <f>+#REF!</f>
        <v>#REF!</v>
      </c>
      <c r="L477" s="9" t="e">
        <f>+#REF!</f>
        <v>#REF!</v>
      </c>
      <c r="M477" s="9" t="e">
        <f>+#REF!</f>
        <v>#REF!</v>
      </c>
      <c r="N477" s="9" t="e">
        <f>+#REF!</f>
        <v>#REF!</v>
      </c>
      <c r="O477" s="9" t="e">
        <f>+#REF!</f>
        <v>#REF!</v>
      </c>
      <c r="P477" s="9" t="e">
        <f>+#REF!</f>
        <v>#REF!</v>
      </c>
      <c r="Q477" s="9" t="e">
        <f>+#REF!</f>
        <v>#REF!</v>
      </c>
    </row>
    <row r="478" spans="3:17" x14ac:dyDescent="0.2">
      <c r="C478" s="21" t="s">
        <v>400</v>
      </c>
      <c r="D478" t="e">
        <f>+#REF!</f>
        <v>#REF!</v>
      </c>
      <c r="E478" s="9" t="e">
        <f>+#REF!</f>
        <v>#REF!</v>
      </c>
      <c r="F478" s="9" t="e">
        <f>+#REF!</f>
        <v>#REF!</v>
      </c>
      <c r="G478" s="9" t="e">
        <f>+#REF!</f>
        <v>#REF!</v>
      </c>
      <c r="H478" s="9" t="e">
        <f>+#REF!</f>
        <v>#REF!</v>
      </c>
      <c r="I478" s="9" t="e">
        <f>+#REF!</f>
        <v>#REF!</v>
      </c>
      <c r="J478" s="9" t="e">
        <f>+#REF!</f>
        <v>#REF!</v>
      </c>
      <c r="K478" s="9" t="e">
        <f>+#REF!</f>
        <v>#REF!</v>
      </c>
      <c r="L478" s="9" t="e">
        <f>+#REF!</f>
        <v>#REF!</v>
      </c>
      <c r="M478" s="9" t="e">
        <f>+#REF!</f>
        <v>#REF!</v>
      </c>
      <c r="N478" s="9" t="e">
        <f>+#REF!</f>
        <v>#REF!</v>
      </c>
      <c r="O478" s="9" t="e">
        <f>+#REF!</f>
        <v>#REF!</v>
      </c>
      <c r="P478" s="9" t="e">
        <f>+#REF!</f>
        <v>#REF!</v>
      </c>
      <c r="Q478" s="9" t="e">
        <f>+#REF!</f>
        <v>#REF!</v>
      </c>
    </row>
    <row r="479" spans="3:17" x14ac:dyDescent="0.2">
      <c r="C479" s="21" t="s">
        <v>401</v>
      </c>
      <c r="D479" t="e">
        <f>+#REF!</f>
        <v>#REF!</v>
      </c>
      <c r="E479" s="9" t="e">
        <f>+#REF!</f>
        <v>#REF!</v>
      </c>
      <c r="F479" s="9" t="e">
        <f>+#REF!</f>
        <v>#REF!</v>
      </c>
      <c r="G479" s="9" t="e">
        <f>+#REF!</f>
        <v>#REF!</v>
      </c>
      <c r="H479" s="9" t="e">
        <f>+#REF!</f>
        <v>#REF!</v>
      </c>
      <c r="I479" s="9" t="e">
        <f>+#REF!</f>
        <v>#REF!</v>
      </c>
      <c r="J479" s="9" t="e">
        <f>+#REF!</f>
        <v>#REF!</v>
      </c>
      <c r="K479" s="9" t="e">
        <f>+#REF!</f>
        <v>#REF!</v>
      </c>
      <c r="L479" s="9" t="e">
        <f>+#REF!</f>
        <v>#REF!</v>
      </c>
      <c r="M479" s="9" t="e">
        <f>+#REF!</f>
        <v>#REF!</v>
      </c>
      <c r="N479" s="9" t="e">
        <f>+#REF!</f>
        <v>#REF!</v>
      </c>
      <c r="O479" s="9" t="e">
        <f>+#REF!</f>
        <v>#REF!</v>
      </c>
      <c r="P479" s="9" t="e">
        <f>+#REF!</f>
        <v>#REF!</v>
      </c>
      <c r="Q479" s="9" t="e">
        <f>+#REF!</f>
        <v>#REF!</v>
      </c>
    </row>
    <row r="480" spans="3:17" x14ac:dyDescent="0.2">
      <c r="C480" s="21" t="s">
        <v>402</v>
      </c>
      <c r="D480" t="e">
        <f>+#REF!</f>
        <v>#REF!</v>
      </c>
      <c r="E480" s="9" t="e">
        <f>+#REF!</f>
        <v>#REF!</v>
      </c>
      <c r="F480" s="9" t="e">
        <f>+#REF!</f>
        <v>#REF!</v>
      </c>
      <c r="G480" s="9" t="e">
        <f>+#REF!</f>
        <v>#REF!</v>
      </c>
      <c r="H480" s="9" t="e">
        <f>+#REF!</f>
        <v>#REF!</v>
      </c>
      <c r="I480" s="9" t="e">
        <f>+#REF!</f>
        <v>#REF!</v>
      </c>
      <c r="J480" s="9" t="e">
        <f>+#REF!</f>
        <v>#REF!</v>
      </c>
      <c r="K480" s="9" t="e">
        <f>+#REF!</f>
        <v>#REF!</v>
      </c>
      <c r="L480" s="9" t="e">
        <f>+#REF!</f>
        <v>#REF!</v>
      </c>
      <c r="M480" s="9" t="e">
        <f>+#REF!</f>
        <v>#REF!</v>
      </c>
      <c r="N480" s="9" t="e">
        <f>+#REF!</f>
        <v>#REF!</v>
      </c>
      <c r="O480" s="9" t="e">
        <f>+#REF!</f>
        <v>#REF!</v>
      </c>
      <c r="P480" s="9" t="e">
        <f>+#REF!</f>
        <v>#REF!</v>
      </c>
      <c r="Q480" s="9" t="e">
        <f>+#REF!</f>
        <v>#REF!</v>
      </c>
    </row>
    <row r="481" spans="3:17" x14ac:dyDescent="0.2">
      <c r="C481" s="21" t="s">
        <v>403</v>
      </c>
      <c r="D481" t="e">
        <f>+#REF!</f>
        <v>#REF!</v>
      </c>
      <c r="E481" s="9" t="e">
        <f>+#REF!</f>
        <v>#REF!</v>
      </c>
      <c r="F481" s="9" t="e">
        <f>+#REF!</f>
        <v>#REF!</v>
      </c>
      <c r="G481" s="9" t="e">
        <f>+#REF!</f>
        <v>#REF!</v>
      </c>
      <c r="H481" s="9" t="e">
        <f>+#REF!</f>
        <v>#REF!</v>
      </c>
      <c r="I481" s="9" t="e">
        <f>+#REF!</f>
        <v>#REF!</v>
      </c>
      <c r="J481" s="9" t="e">
        <f>+#REF!</f>
        <v>#REF!</v>
      </c>
      <c r="K481" s="9" t="e">
        <f>+#REF!</f>
        <v>#REF!</v>
      </c>
      <c r="L481" s="9" t="e">
        <f>+#REF!</f>
        <v>#REF!</v>
      </c>
      <c r="M481" s="9" t="e">
        <f>+#REF!</f>
        <v>#REF!</v>
      </c>
      <c r="N481" s="9" t="e">
        <f>+#REF!</f>
        <v>#REF!</v>
      </c>
      <c r="O481" s="9" t="e">
        <f>+#REF!</f>
        <v>#REF!</v>
      </c>
      <c r="P481" s="9" t="e">
        <f>+#REF!</f>
        <v>#REF!</v>
      </c>
      <c r="Q481" s="9" t="e">
        <f>+#REF!</f>
        <v>#REF!</v>
      </c>
    </row>
    <row r="482" spans="3:17" x14ac:dyDescent="0.2">
      <c r="C482" s="21" t="s">
        <v>404</v>
      </c>
      <c r="D482" t="e">
        <f>+#REF!</f>
        <v>#REF!</v>
      </c>
      <c r="E482" s="9" t="e">
        <f>+#REF!</f>
        <v>#REF!</v>
      </c>
      <c r="F482" s="9" t="e">
        <f>+#REF!</f>
        <v>#REF!</v>
      </c>
      <c r="G482" s="9" t="e">
        <f>+#REF!</f>
        <v>#REF!</v>
      </c>
      <c r="H482" s="9" t="e">
        <f>+#REF!</f>
        <v>#REF!</v>
      </c>
      <c r="I482" s="9" t="e">
        <f>+#REF!</f>
        <v>#REF!</v>
      </c>
      <c r="J482" s="9" t="e">
        <f>+#REF!</f>
        <v>#REF!</v>
      </c>
      <c r="K482" s="9" t="e">
        <f>+#REF!</f>
        <v>#REF!</v>
      </c>
      <c r="L482" s="9" t="e">
        <f>+#REF!</f>
        <v>#REF!</v>
      </c>
      <c r="M482" s="9" t="e">
        <f>+#REF!</f>
        <v>#REF!</v>
      </c>
      <c r="N482" s="9" t="e">
        <f>+#REF!</f>
        <v>#REF!</v>
      </c>
      <c r="O482" s="9" t="e">
        <f>+#REF!</f>
        <v>#REF!</v>
      </c>
      <c r="P482" s="9" t="e">
        <f>+#REF!</f>
        <v>#REF!</v>
      </c>
      <c r="Q482" s="9" t="e">
        <f>+#REF!</f>
        <v>#REF!</v>
      </c>
    </row>
    <row r="483" spans="3:17" x14ac:dyDescent="0.2">
      <c r="C483" s="21" t="s">
        <v>405</v>
      </c>
      <c r="D483" t="e">
        <f>+#REF!</f>
        <v>#REF!</v>
      </c>
      <c r="E483" s="9" t="e">
        <f>+#REF!</f>
        <v>#REF!</v>
      </c>
      <c r="F483" s="9" t="e">
        <f>+#REF!</f>
        <v>#REF!</v>
      </c>
      <c r="G483" s="9" t="e">
        <f>+#REF!</f>
        <v>#REF!</v>
      </c>
      <c r="H483" s="9" t="e">
        <f>+#REF!</f>
        <v>#REF!</v>
      </c>
      <c r="I483" s="9" t="e">
        <f>+#REF!</f>
        <v>#REF!</v>
      </c>
      <c r="J483" s="9" t="e">
        <f>+#REF!</f>
        <v>#REF!</v>
      </c>
      <c r="K483" s="9" t="e">
        <f>+#REF!</f>
        <v>#REF!</v>
      </c>
      <c r="L483" s="9" t="e">
        <f>+#REF!</f>
        <v>#REF!</v>
      </c>
      <c r="M483" s="9" t="e">
        <f>+#REF!</f>
        <v>#REF!</v>
      </c>
      <c r="N483" s="9" t="e">
        <f>+#REF!</f>
        <v>#REF!</v>
      </c>
      <c r="O483" s="9" t="e">
        <f>+#REF!</f>
        <v>#REF!</v>
      </c>
      <c r="P483" s="9" t="e">
        <f>+#REF!</f>
        <v>#REF!</v>
      </c>
      <c r="Q483" s="9" t="e">
        <f>+#REF!</f>
        <v>#REF!</v>
      </c>
    </row>
    <row r="484" spans="3:17" x14ac:dyDescent="0.2">
      <c r="C484" s="21" t="s">
        <v>406</v>
      </c>
      <c r="D484" t="e">
        <f>+#REF!</f>
        <v>#REF!</v>
      </c>
      <c r="E484" s="9" t="e">
        <f>+#REF!</f>
        <v>#REF!</v>
      </c>
      <c r="F484" s="9" t="e">
        <f>+#REF!</f>
        <v>#REF!</v>
      </c>
      <c r="G484" s="9" t="e">
        <f>+#REF!</f>
        <v>#REF!</v>
      </c>
      <c r="H484" s="9" t="e">
        <f>+#REF!</f>
        <v>#REF!</v>
      </c>
      <c r="I484" s="9" t="e">
        <f>+#REF!</f>
        <v>#REF!</v>
      </c>
      <c r="J484" s="9" t="e">
        <f>+#REF!</f>
        <v>#REF!</v>
      </c>
      <c r="K484" s="9" t="e">
        <f>+#REF!</f>
        <v>#REF!</v>
      </c>
      <c r="L484" s="9" t="e">
        <f>+#REF!</f>
        <v>#REF!</v>
      </c>
      <c r="M484" s="9" t="e">
        <f>+#REF!</f>
        <v>#REF!</v>
      </c>
      <c r="N484" s="9" t="e">
        <f>+#REF!</f>
        <v>#REF!</v>
      </c>
      <c r="O484" s="9" t="e">
        <f>+#REF!</f>
        <v>#REF!</v>
      </c>
      <c r="P484" s="9" t="e">
        <f>+#REF!</f>
        <v>#REF!</v>
      </c>
      <c r="Q484" s="9" t="e">
        <f>+#REF!</f>
        <v>#REF!</v>
      </c>
    </row>
    <row r="485" spans="3:17" x14ac:dyDescent="0.2">
      <c r="C485" s="21" t="s">
        <v>407</v>
      </c>
      <c r="D485" t="e">
        <f>+#REF!</f>
        <v>#REF!</v>
      </c>
      <c r="E485" s="9" t="e">
        <f>+#REF!</f>
        <v>#REF!</v>
      </c>
      <c r="F485" s="9" t="e">
        <f>+#REF!</f>
        <v>#REF!</v>
      </c>
      <c r="G485" s="9" t="e">
        <f>+#REF!</f>
        <v>#REF!</v>
      </c>
      <c r="H485" s="9" t="e">
        <f>+#REF!</f>
        <v>#REF!</v>
      </c>
      <c r="I485" s="9" t="e">
        <f>+#REF!</f>
        <v>#REF!</v>
      </c>
      <c r="J485" s="9" t="e">
        <f>+#REF!</f>
        <v>#REF!</v>
      </c>
      <c r="K485" s="9" t="e">
        <f>+#REF!</f>
        <v>#REF!</v>
      </c>
      <c r="L485" s="9" t="e">
        <f>+#REF!</f>
        <v>#REF!</v>
      </c>
      <c r="M485" s="9" t="e">
        <f>+#REF!</f>
        <v>#REF!</v>
      </c>
      <c r="N485" s="9" t="e">
        <f>+#REF!</f>
        <v>#REF!</v>
      </c>
      <c r="O485" s="9" t="e">
        <f>+#REF!</f>
        <v>#REF!</v>
      </c>
      <c r="P485" s="9" t="e">
        <f>+#REF!</f>
        <v>#REF!</v>
      </c>
      <c r="Q485" s="9" t="e">
        <f>+#REF!</f>
        <v>#REF!</v>
      </c>
    </row>
    <row r="486" spans="3:17" x14ac:dyDescent="0.2">
      <c r="C486" s="21" t="s">
        <v>408</v>
      </c>
      <c r="D486" t="e">
        <f>+#REF!</f>
        <v>#REF!</v>
      </c>
      <c r="E486" s="9" t="e">
        <f>+#REF!</f>
        <v>#REF!</v>
      </c>
      <c r="F486" s="9" t="e">
        <f>+#REF!</f>
        <v>#REF!</v>
      </c>
      <c r="G486" s="9" t="e">
        <f>+#REF!</f>
        <v>#REF!</v>
      </c>
      <c r="H486" s="9" t="e">
        <f>+#REF!</f>
        <v>#REF!</v>
      </c>
      <c r="I486" s="9" t="e">
        <f>+#REF!</f>
        <v>#REF!</v>
      </c>
      <c r="J486" s="9" t="e">
        <f>+#REF!</f>
        <v>#REF!</v>
      </c>
      <c r="K486" s="9" t="e">
        <f>+#REF!</f>
        <v>#REF!</v>
      </c>
      <c r="L486" s="9" t="e">
        <f>+#REF!</f>
        <v>#REF!</v>
      </c>
      <c r="M486" s="9" t="e">
        <f>+#REF!</f>
        <v>#REF!</v>
      </c>
      <c r="N486" s="9" t="e">
        <f>+#REF!</f>
        <v>#REF!</v>
      </c>
      <c r="O486" s="9" t="e">
        <f>+#REF!</f>
        <v>#REF!</v>
      </c>
      <c r="P486" s="9" t="e">
        <f>+#REF!</f>
        <v>#REF!</v>
      </c>
      <c r="Q486" s="9" t="e">
        <f>+#REF!</f>
        <v>#REF!</v>
      </c>
    </row>
    <row r="487" spans="3:17" x14ac:dyDescent="0.2">
      <c r="C487" s="21" t="s">
        <v>409</v>
      </c>
      <c r="D487" t="e">
        <f>+#REF!</f>
        <v>#REF!</v>
      </c>
      <c r="E487" s="9" t="e">
        <f>+#REF!</f>
        <v>#REF!</v>
      </c>
      <c r="F487" s="9" t="e">
        <f>+#REF!</f>
        <v>#REF!</v>
      </c>
      <c r="G487" s="9" t="e">
        <f>+#REF!</f>
        <v>#REF!</v>
      </c>
      <c r="H487" s="9" t="e">
        <f>+#REF!</f>
        <v>#REF!</v>
      </c>
      <c r="I487" s="9" t="e">
        <f>+#REF!</f>
        <v>#REF!</v>
      </c>
      <c r="J487" s="9" t="e">
        <f>+#REF!</f>
        <v>#REF!</v>
      </c>
      <c r="K487" s="9" t="e">
        <f>+#REF!</f>
        <v>#REF!</v>
      </c>
      <c r="L487" s="9" t="e">
        <f>+#REF!</f>
        <v>#REF!</v>
      </c>
      <c r="M487" s="9" t="e">
        <f>+#REF!</f>
        <v>#REF!</v>
      </c>
      <c r="N487" s="9" t="e">
        <f>+#REF!</f>
        <v>#REF!</v>
      </c>
      <c r="O487" s="9" t="e">
        <f>+#REF!</f>
        <v>#REF!</v>
      </c>
      <c r="P487" s="9" t="e">
        <f>+#REF!</f>
        <v>#REF!</v>
      </c>
      <c r="Q487" s="9" t="e">
        <f>+#REF!</f>
        <v>#REF!</v>
      </c>
    </row>
    <row r="488" spans="3:17" x14ac:dyDescent="0.2">
      <c r="C488" s="21" t="s">
        <v>410</v>
      </c>
      <c r="D488" t="e">
        <f>+#REF!</f>
        <v>#REF!</v>
      </c>
      <c r="E488" s="9" t="e">
        <f>+#REF!</f>
        <v>#REF!</v>
      </c>
      <c r="F488" s="9" t="e">
        <f>+#REF!</f>
        <v>#REF!</v>
      </c>
      <c r="G488" s="9" t="e">
        <f>+#REF!</f>
        <v>#REF!</v>
      </c>
      <c r="H488" s="9" t="e">
        <f>+#REF!</f>
        <v>#REF!</v>
      </c>
      <c r="I488" s="9" t="e">
        <f>+#REF!</f>
        <v>#REF!</v>
      </c>
      <c r="J488" s="9" t="e">
        <f>+#REF!</f>
        <v>#REF!</v>
      </c>
      <c r="K488" s="9" t="e">
        <f>+#REF!</f>
        <v>#REF!</v>
      </c>
      <c r="L488" s="9" t="e">
        <f>+#REF!</f>
        <v>#REF!</v>
      </c>
      <c r="M488" s="9" t="e">
        <f>+#REF!</f>
        <v>#REF!</v>
      </c>
      <c r="N488" s="9" t="e">
        <f>+#REF!</f>
        <v>#REF!</v>
      </c>
      <c r="O488" s="9" t="e">
        <f>+#REF!</f>
        <v>#REF!</v>
      </c>
      <c r="P488" s="9" t="e">
        <f>+#REF!</f>
        <v>#REF!</v>
      </c>
      <c r="Q488" s="9" t="e">
        <f>+#REF!</f>
        <v>#REF!</v>
      </c>
    </row>
    <row r="489" spans="3:17" x14ac:dyDescent="0.2">
      <c r="C489" s="21" t="s">
        <v>411</v>
      </c>
      <c r="D489" t="e">
        <f>+#REF!</f>
        <v>#REF!</v>
      </c>
      <c r="E489" s="9" t="e">
        <f>+#REF!</f>
        <v>#REF!</v>
      </c>
      <c r="F489" s="9" t="e">
        <f>+#REF!</f>
        <v>#REF!</v>
      </c>
      <c r="G489" s="9" t="e">
        <f>+#REF!</f>
        <v>#REF!</v>
      </c>
      <c r="H489" s="9" t="e">
        <f>+#REF!</f>
        <v>#REF!</v>
      </c>
      <c r="I489" s="9" t="e">
        <f>+#REF!</f>
        <v>#REF!</v>
      </c>
      <c r="J489" s="9" t="e">
        <f>+#REF!</f>
        <v>#REF!</v>
      </c>
      <c r="K489" s="9" t="e">
        <f>+#REF!</f>
        <v>#REF!</v>
      </c>
      <c r="L489" s="9" t="e">
        <f>+#REF!</f>
        <v>#REF!</v>
      </c>
      <c r="M489" s="9" t="e">
        <f>+#REF!</f>
        <v>#REF!</v>
      </c>
      <c r="N489" s="9" t="e">
        <f>+#REF!</f>
        <v>#REF!</v>
      </c>
      <c r="O489" s="9" t="e">
        <f>+#REF!</f>
        <v>#REF!</v>
      </c>
      <c r="P489" s="9" t="e">
        <f>+#REF!</f>
        <v>#REF!</v>
      </c>
      <c r="Q489" s="9" t="e">
        <f>+#REF!</f>
        <v>#REF!</v>
      </c>
    </row>
  </sheetData>
  <pageMargins left="0.7" right="0.7" top="0.75" bottom="0.75" header="0.3" footer="0.3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6"/>
  <sheetViews>
    <sheetView topLeftCell="A233" zoomScale="184" zoomScaleNormal="184" workbookViewId="0">
      <selection activeCell="A233" sqref="A233"/>
    </sheetView>
  </sheetViews>
  <sheetFormatPr defaultColWidth="9.140625" defaultRowHeight="12.75" x14ac:dyDescent="0.2"/>
  <cols>
    <col min="1" max="1" width="10.5703125" style="100" customWidth="1"/>
    <col min="2" max="2" width="21.42578125" style="117" customWidth="1"/>
    <col min="3" max="3" width="11.85546875" style="99" bestFit="1" customWidth="1"/>
    <col min="4" max="4" width="8.7109375" style="99" customWidth="1"/>
    <col min="5" max="13" width="10.140625" style="99" customWidth="1"/>
    <col min="14" max="15" width="9.140625" style="99" customWidth="1"/>
    <col min="16" max="16" width="11.42578125" style="108" customWidth="1"/>
    <col min="17" max="17" width="11.85546875" style="100" bestFit="1" customWidth="1"/>
    <col min="18" max="18" width="13.42578125" style="100" bestFit="1" customWidth="1"/>
    <col min="19" max="19" width="11.85546875" style="100" bestFit="1" customWidth="1"/>
    <col min="20" max="16384" width="9.140625" style="100"/>
  </cols>
  <sheetData>
    <row r="1" spans="1:17" ht="21.6" customHeight="1" x14ac:dyDescent="0.2">
      <c r="A1" s="98" t="s">
        <v>448</v>
      </c>
      <c r="B1" s="113" t="s">
        <v>448</v>
      </c>
      <c r="C1" s="98" t="s">
        <v>448</v>
      </c>
      <c r="D1" s="98" t="s">
        <v>448</v>
      </c>
      <c r="E1" s="98" t="s">
        <v>448</v>
      </c>
      <c r="F1" s="98" t="s">
        <v>448</v>
      </c>
      <c r="G1" s="98" t="s">
        <v>448</v>
      </c>
      <c r="H1" s="98" t="s">
        <v>542</v>
      </c>
    </row>
    <row r="2" spans="1:17" ht="14.45" customHeight="1" x14ac:dyDescent="0.2">
      <c r="A2" s="101" t="s">
        <v>448</v>
      </c>
      <c r="B2" s="114" t="s">
        <v>449</v>
      </c>
      <c r="C2" s="102">
        <f>DATE(2020,11,1)</f>
        <v>44136</v>
      </c>
      <c r="D2" s="101" t="s">
        <v>450</v>
      </c>
      <c r="E2" s="102">
        <f>DATE(2021,10,31)</f>
        <v>44500</v>
      </c>
    </row>
    <row r="3" spans="1:17" ht="24" customHeight="1" x14ac:dyDescent="0.2">
      <c r="A3" s="101" t="s">
        <v>121</v>
      </c>
      <c r="B3" s="114" t="s">
        <v>451</v>
      </c>
      <c r="C3" s="101" t="s">
        <v>452</v>
      </c>
      <c r="D3" s="101" t="s">
        <v>453</v>
      </c>
      <c r="E3" s="101" t="s">
        <v>454</v>
      </c>
      <c r="F3" s="101" t="s">
        <v>455</v>
      </c>
      <c r="G3" s="101" t="s">
        <v>456</v>
      </c>
      <c r="H3" s="101" t="s">
        <v>457</v>
      </c>
      <c r="I3" s="101" t="s">
        <v>458</v>
      </c>
      <c r="J3" s="101" t="s">
        <v>459</v>
      </c>
      <c r="K3" s="101" t="s">
        <v>460</v>
      </c>
      <c r="L3" s="101" t="s">
        <v>461</v>
      </c>
      <c r="M3" s="101" t="s">
        <v>462</v>
      </c>
      <c r="N3" s="101" t="s">
        <v>463</v>
      </c>
      <c r="O3" s="101" t="s">
        <v>464</v>
      </c>
      <c r="P3" s="109" t="s">
        <v>84</v>
      </c>
    </row>
    <row r="4" spans="1:17" ht="14.1" customHeight="1" x14ac:dyDescent="0.2">
      <c r="A4" s="106" t="s">
        <v>366</v>
      </c>
      <c r="B4" s="115" t="s">
        <v>169</v>
      </c>
      <c r="C4" s="103">
        <v>0</v>
      </c>
      <c r="D4" s="103" t="e">
        <f>-#REF!</f>
        <v>#REF!</v>
      </c>
      <c r="E4" s="103" t="e">
        <f>-#REF!</f>
        <v>#REF!</v>
      </c>
      <c r="F4" s="103" t="e">
        <f>-#REF!</f>
        <v>#REF!</v>
      </c>
      <c r="G4" s="103" t="e">
        <f>-#REF!</f>
        <v>#REF!</v>
      </c>
      <c r="H4" s="103" t="e">
        <f>-#REF!</f>
        <v>#REF!</v>
      </c>
      <c r="I4" s="103" t="e">
        <f>-#REF!</f>
        <v>#REF!</v>
      </c>
      <c r="J4" s="103" t="e">
        <f>-#REF!</f>
        <v>#REF!</v>
      </c>
      <c r="K4" s="103" t="e">
        <f>-#REF!</f>
        <v>#REF!</v>
      </c>
      <c r="L4" s="103" t="e">
        <f>-#REF!</f>
        <v>#REF!</v>
      </c>
      <c r="M4" s="103" t="e">
        <f>-#REF!</f>
        <v>#REF!</v>
      </c>
      <c r="N4" s="103" t="e">
        <f>-#REF!</f>
        <v>#REF!</v>
      </c>
      <c r="O4" s="103" t="e">
        <f>-#REF!</f>
        <v>#REF!</v>
      </c>
      <c r="P4" s="110" t="e">
        <f t="shared" ref="P4:P74" si="0">SUM(C4:O4)</f>
        <v>#REF!</v>
      </c>
    </row>
    <row r="5" spans="1:17" ht="14.1" customHeight="1" x14ac:dyDescent="0.2">
      <c r="A5" s="106" t="s">
        <v>378</v>
      </c>
      <c r="B5" s="115" t="s">
        <v>169</v>
      </c>
      <c r="C5" s="103">
        <v>0</v>
      </c>
      <c r="D5" s="103" t="e">
        <f>-#REF!</f>
        <v>#REF!</v>
      </c>
      <c r="E5" s="103" t="e">
        <f>-#REF!</f>
        <v>#REF!</v>
      </c>
      <c r="F5" s="103" t="e">
        <f>-#REF!</f>
        <v>#REF!</v>
      </c>
      <c r="G5" s="103" t="e">
        <f>-#REF!</f>
        <v>#REF!</v>
      </c>
      <c r="H5" s="103" t="e">
        <f>-#REF!</f>
        <v>#REF!</v>
      </c>
      <c r="I5" s="103" t="e">
        <f>-#REF!</f>
        <v>#REF!</v>
      </c>
      <c r="J5" s="103" t="e">
        <f>-#REF!</f>
        <v>#REF!</v>
      </c>
      <c r="K5" s="103" t="e">
        <f>-#REF!</f>
        <v>#REF!</v>
      </c>
      <c r="L5" s="103" t="e">
        <f>-#REF!</f>
        <v>#REF!</v>
      </c>
      <c r="M5" s="103" t="e">
        <f>-#REF!</f>
        <v>#REF!</v>
      </c>
      <c r="N5" s="103" t="e">
        <f>-#REF!</f>
        <v>#REF!</v>
      </c>
      <c r="O5" s="103" t="e">
        <f>-#REF!</f>
        <v>#REF!</v>
      </c>
      <c r="P5" s="110" t="e">
        <f t="shared" si="0"/>
        <v>#REF!</v>
      </c>
    </row>
    <row r="6" spans="1:17" ht="14.1" customHeight="1" x14ac:dyDescent="0.2">
      <c r="A6" s="106" t="s">
        <v>216</v>
      </c>
      <c r="B6" s="115" t="s">
        <v>170</v>
      </c>
      <c r="C6" s="103">
        <v>0</v>
      </c>
      <c r="D6" s="103" t="e">
        <f>-#REF!</f>
        <v>#REF!</v>
      </c>
      <c r="E6" s="103" t="e">
        <f>-#REF!</f>
        <v>#REF!</v>
      </c>
      <c r="F6" s="103" t="e">
        <f>-#REF!</f>
        <v>#REF!</v>
      </c>
      <c r="G6" s="103" t="e">
        <f>-#REF!</f>
        <v>#REF!</v>
      </c>
      <c r="H6" s="103" t="e">
        <f>-#REF!</f>
        <v>#REF!</v>
      </c>
      <c r="I6" s="103" t="e">
        <f>-#REF!</f>
        <v>#REF!</v>
      </c>
      <c r="J6" s="103" t="e">
        <f>-#REF!</f>
        <v>#REF!</v>
      </c>
      <c r="K6" s="103" t="e">
        <f>-#REF!</f>
        <v>#REF!</v>
      </c>
      <c r="L6" s="103" t="e">
        <f>-#REF!</f>
        <v>#REF!</v>
      </c>
      <c r="M6" s="103" t="e">
        <f>-#REF!</f>
        <v>#REF!</v>
      </c>
      <c r="N6" s="103" t="e">
        <f>-#REF!</f>
        <v>#REF!</v>
      </c>
      <c r="O6" s="103" t="e">
        <f>-#REF!</f>
        <v>#REF!</v>
      </c>
      <c r="P6" s="110" t="e">
        <f t="shared" si="0"/>
        <v>#REF!</v>
      </c>
    </row>
    <row r="7" spans="1:17" ht="14.1" customHeight="1" x14ac:dyDescent="0.2">
      <c r="A7" s="106" t="s">
        <v>465</v>
      </c>
      <c r="B7" s="115" t="s">
        <v>170</v>
      </c>
      <c r="C7" s="103">
        <v>0</v>
      </c>
      <c r="D7" s="103" t="e">
        <f>-#REF!</f>
        <v>#REF!</v>
      </c>
      <c r="E7" s="103" t="e">
        <f>-#REF!</f>
        <v>#REF!</v>
      </c>
      <c r="F7" s="103" t="e">
        <f>-#REF!</f>
        <v>#REF!</v>
      </c>
      <c r="G7" s="103" t="e">
        <f>-#REF!</f>
        <v>#REF!</v>
      </c>
      <c r="H7" s="103" t="e">
        <f>-#REF!</f>
        <v>#REF!</v>
      </c>
      <c r="I7" s="103" t="e">
        <f>-#REF!</f>
        <v>#REF!</v>
      </c>
      <c r="J7" s="103" t="e">
        <f>-#REF!</f>
        <v>#REF!</v>
      </c>
      <c r="K7" s="103" t="e">
        <f>-#REF!</f>
        <v>#REF!</v>
      </c>
      <c r="L7" s="103" t="e">
        <f>-#REF!</f>
        <v>#REF!</v>
      </c>
      <c r="M7" s="103" t="e">
        <f>-#REF!</f>
        <v>#REF!</v>
      </c>
      <c r="N7" s="103" t="e">
        <f>-#REF!</f>
        <v>#REF!</v>
      </c>
      <c r="O7" s="103" t="e">
        <f>-#REF!</f>
        <v>#REF!</v>
      </c>
      <c r="P7" s="110" t="e">
        <f t="shared" si="0"/>
        <v>#REF!</v>
      </c>
    </row>
    <row r="8" spans="1:17" ht="14.1" customHeight="1" x14ac:dyDescent="0.2">
      <c r="A8" s="106" t="s">
        <v>348</v>
      </c>
      <c r="B8" s="115" t="s">
        <v>170</v>
      </c>
      <c r="C8" s="103">
        <v>0</v>
      </c>
      <c r="D8" s="103" t="e">
        <f>-#REF!</f>
        <v>#REF!</v>
      </c>
      <c r="E8" s="103" t="e">
        <f>-#REF!</f>
        <v>#REF!</v>
      </c>
      <c r="F8" s="103" t="e">
        <f>-#REF!</f>
        <v>#REF!</v>
      </c>
      <c r="G8" s="103" t="e">
        <f>-#REF!</f>
        <v>#REF!</v>
      </c>
      <c r="H8" s="103" t="e">
        <f>-#REF!</f>
        <v>#REF!</v>
      </c>
      <c r="I8" s="103" t="e">
        <f>-#REF!</f>
        <v>#REF!</v>
      </c>
      <c r="J8" s="103" t="e">
        <f>-#REF!</f>
        <v>#REF!</v>
      </c>
      <c r="K8" s="103" t="e">
        <f>-#REF!</f>
        <v>#REF!</v>
      </c>
      <c r="L8" s="103" t="e">
        <f>-#REF!</f>
        <v>#REF!</v>
      </c>
      <c r="M8" s="103" t="e">
        <f>-#REF!</f>
        <v>#REF!</v>
      </c>
      <c r="N8" s="103" t="e">
        <f>-#REF!</f>
        <v>#REF!</v>
      </c>
      <c r="O8" s="103" t="e">
        <f>-#REF!</f>
        <v>#REF!</v>
      </c>
      <c r="P8" s="110" t="e">
        <f t="shared" si="0"/>
        <v>#REF!</v>
      </c>
    </row>
    <row r="9" spans="1:17" ht="14.1" customHeight="1" x14ac:dyDescent="0.2">
      <c r="A9" s="106" t="s">
        <v>549</v>
      </c>
      <c r="B9" s="115" t="s">
        <v>35</v>
      </c>
      <c r="C9" s="103">
        <v>0</v>
      </c>
      <c r="D9" s="103" t="e">
        <f>-#REF!</f>
        <v>#REF!</v>
      </c>
      <c r="E9" s="103" t="e">
        <f>-#REF!</f>
        <v>#REF!</v>
      </c>
      <c r="F9" s="103" t="e">
        <f>-#REF!</f>
        <v>#REF!</v>
      </c>
      <c r="G9" s="103" t="e">
        <f>-#REF!</f>
        <v>#REF!</v>
      </c>
      <c r="H9" s="103" t="e">
        <f>-#REF!</f>
        <v>#REF!</v>
      </c>
      <c r="I9" s="103" t="e">
        <f>-#REF!</f>
        <v>#REF!</v>
      </c>
      <c r="J9" s="103" t="e">
        <f>-#REF!</f>
        <v>#REF!</v>
      </c>
      <c r="K9" s="103" t="e">
        <f>-#REF!</f>
        <v>#REF!</v>
      </c>
      <c r="L9" s="103" t="e">
        <f>-#REF!</f>
        <v>#REF!</v>
      </c>
      <c r="M9" s="103" t="e">
        <f>-#REF!</f>
        <v>#REF!</v>
      </c>
      <c r="N9" s="103" t="e">
        <f>-#REF!</f>
        <v>#REF!</v>
      </c>
      <c r="O9" s="103" t="e">
        <f>-#REF!</f>
        <v>#REF!</v>
      </c>
      <c r="P9" s="110" t="e">
        <f t="shared" si="0"/>
        <v>#REF!</v>
      </c>
    </row>
    <row r="10" spans="1:17" ht="14.1" customHeight="1" x14ac:dyDescent="0.2">
      <c r="A10" s="106" t="s">
        <v>379</v>
      </c>
      <c r="B10" s="115" t="s">
        <v>35</v>
      </c>
      <c r="C10" s="103">
        <v>0</v>
      </c>
      <c r="D10" s="103" t="e">
        <f>-#REF!</f>
        <v>#REF!</v>
      </c>
      <c r="E10" s="103" t="e">
        <f>-#REF!</f>
        <v>#REF!</v>
      </c>
      <c r="F10" s="103" t="e">
        <f>-#REF!</f>
        <v>#REF!</v>
      </c>
      <c r="G10" s="103" t="e">
        <f>-#REF!</f>
        <v>#REF!</v>
      </c>
      <c r="H10" s="103" t="e">
        <f>-#REF!</f>
        <v>#REF!</v>
      </c>
      <c r="I10" s="103" t="e">
        <f>-#REF!</f>
        <v>#REF!</v>
      </c>
      <c r="J10" s="103" t="e">
        <f>-#REF!</f>
        <v>#REF!</v>
      </c>
      <c r="K10" s="103" t="e">
        <f>-#REF!</f>
        <v>#REF!</v>
      </c>
      <c r="L10" s="103" t="e">
        <f>-#REF!</f>
        <v>#REF!</v>
      </c>
      <c r="M10" s="103" t="e">
        <f>-#REF!</f>
        <v>#REF!</v>
      </c>
      <c r="N10" s="103" t="e">
        <f>-#REF!</f>
        <v>#REF!</v>
      </c>
      <c r="O10" s="103" t="e">
        <f>-#REF!</f>
        <v>#REF!</v>
      </c>
      <c r="P10" s="110" t="e">
        <f t="shared" si="0"/>
        <v>#REF!</v>
      </c>
    </row>
    <row r="11" spans="1:17" ht="14.1" customHeight="1" x14ac:dyDescent="0.2">
      <c r="A11" s="106" t="s">
        <v>380</v>
      </c>
      <c r="B11" s="115" t="s">
        <v>13</v>
      </c>
      <c r="C11" s="103">
        <v>0</v>
      </c>
      <c r="D11" s="103" t="e">
        <f>-#REF!</f>
        <v>#REF!</v>
      </c>
      <c r="E11" s="103" t="e">
        <f>-#REF!</f>
        <v>#REF!</v>
      </c>
      <c r="F11" s="103" t="e">
        <f>-#REF!</f>
        <v>#REF!</v>
      </c>
      <c r="G11" s="103" t="e">
        <f>-#REF!</f>
        <v>#REF!</v>
      </c>
      <c r="H11" s="103" t="e">
        <f>-#REF!</f>
        <v>#REF!</v>
      </c>
      <c r="I11" s="103" t="e">
        <f>-#REF!</f>
        <v>#REF!</v>
      </c>
      <c r="J11" s="103" t="e">
        <f>-#REF!</f>
        <v>#REF!</v>
      </c>
      <c r="K11" s="103" t="e">
        <f>-#REF!</f>
        <v>#REF!</v>
      </c>
      <c r="L11" s="103" t="e">
        <f>-#REF!</f>
        <v>#REF!</v>
      </c>
      <c r="M11" s="103" t="e">
        <f>-#REF!</f>
        <v>#REF!</v>
      </c>
      <c r="N11" s="103" t="e">
        <f>-#REF!</f>
        <v>#REF!</v>
      </c>
      <c r="O11" s="103" t="e">
        <f>-#REF!</f>
        <v>#REF!</v>
      </c>
      <c r="P11" s="110" t="e">
        <f t="shared" si="0"/>
        <v>#REF!</v>
      </c>
    </row>
    <row r="12" spans="1:17" ht="14.1" customHeight="1" x14ac:dyDescent="0.2">
      <c r="A12" s="106" t="s">
        <v>381</v>
      </c>
      <c r="B12" s="115" t="s">
        <v>15</v>
      </c>
      <c r="C12" s="103">
        <v>0</v>
      </c>
      <c r="D12" s="103" t="e">
        <f>-#REF!</f>
        <v>#REF!</v>
      </c>
      <c r="E12" s="103" t="e">
        <f>-#REF!</f>
        <v>#REF!</v>
      </c>
      <c r="F12" s="103" t="e">
        <f>-#REF!</f>
        <v>#REF!</v>
      </c>
      <c r="G12" s="103" t="e">
        <f>-#REF!</f>
        <v>#REF!</v>
      </c>
      <c r="H12" s="103" t="e">
        <f>-#REF!</f>
        <v>#REF!</v>
      </c>
      <c r="I12" s="103" t="e">
        <f>-#REF!</f>
        <v>#REF!</v>
      </c>
      <c r="J12" s="103" t="e">
        <f>-#REF!</f>
        <v>#REF!</v>
      </c>
      <c r="K12" s="103" t="e">
        <f>-#REF!</f>
        <v>#REF!</v>
      </c>
      <c r="L12" s="103" t="e">
        <f>-#REF!</f>
        <v>#REF!</v>
      </c>
      <c r="M12" s="103" t="e">
        <f>-#REF!</f>
        <v>#REF!</v>
      </c>
      <c r="N12" s="103" t="e">
        <f>-#REF!</f>
        <v>#REF!</v>
      </c>
      <c r="O12" s="103" t="e">
        <f>-#REF!</f>
        <v>#REF!</v>
      </c>
      <c r="P12" s="110" t="e">
        <f t="shared" si="0"/>
        <v>#REF!</v>
      </c>
    </row>
    <row r="13" spans="1:17" ht="14.1" customHeight="1" x14ac:dyDescent="0.2">
      <c r="A13" s="106" t="s">
        <v>291</v>
      </c>
      <c r="B13" s="115" t="s">
        <v>74</v>
      </c>
      <c r="C13" s="103">
        <v>0</v>
      </c>
      <c r="D13" s="103" t="e">
        <f>-#REF!</f>
        <v>#REF!</v>
      </c>
      <c r="E13" s="103" t="e">
        <f>-#REF!</f>
        <v>#REF!</v>
      </c>
      <c r="F13" s="103" t="e">
        <f>-#REF!</f>
        <v>#REF!</v>
      </c>
      <c r="G13" s="103" t="e">
        <f>-#REF!</f>
        <v>#REF!</v>
      </c>
      <c r="H13" s="103" t="e">
        <f>-#REF!</f>
        <v>#REF!</v>
      </c>
      <c r="I13" s="103" t="e">
        <f>-#REF!</f>
        <v>#REF!</v>
      </c>
      <c r="J13" s="103" t="e">
        <f>-#REF!</f>
        <v>#REF!</v>
      </c>
      <c r="K13" s="103" t="e">
        <f>-#REF!</f>
        <v>#REF!</v>
      </c>
      <c r="L13" s="103" t="e">
        <f>-#REF!</f>
        <v>#REF!</v>
      </c>
      <c r="M13" s="103" t="e">
        <f>-#REF!</f>
        <v>#REF!</v>
      </c>
      <c r="N13" s="103" t="e">
        <f>-#REF!</f>
        <v>#REF!</v>
      </c>
      <c r="O13" s="103" t="e">
        <f>-#REF!</f>
        <v>#REF!</v>
      </c>
      <c r="P13" s="110" t="e">
        <f t="shared" si="0"/>
        <v>#REF!</v>
      </c>
    </row>
    <row r="14" spans="1:17" ht="14.1" customHeight="1" x14ac:dyDescent="0.2">
      <c r="A14" s="106" t="s">
        <v>167</v>
      </c>
      <c r="B14" s="115" t="s">
        <v>16</v>
      </c>
      <c r="C14" s="103">
        <v>0</v>
      </c>
      <c r="D14" s="103" t="e">
        <f>-#REF!</f>
        <v>#REF!</v>
      </c>
      <c r="E14" s="103" t="e">
        <f>-#REF!</f>
        <v>#REF!</v>
      </c>
      <c r="F14" s="103" t="e">
        <f>-#REF!</f>
        <v>#REF!</v>
      </c>
      <c r="G14" s="103" t="e">
        <f>-#REF!</f>
        <v>#REF!</v>
      </c>
      <c r="H14" s="103" t="e">
        <f>-#REF!</f>
        <v>#REF!</v>
      </c>
      <c r="I14" s="103" t="e">
        <f>-#REF!</f>
        <v>#REF!</v>
      </c>
      <c r="J14" s="103" t="e">
        <f>-#REF!</f>
        <v>#REF!</v>
      </c>
      <c r="K14" s="103" t="e">
        <f>-#REF!</f>
        <v>#REF!</v>
      </c>
      <c r="L14" s="103" t="e">
        <f>-#REF!</f>
        <v>#REF!</v>
      </c>
      <c r="M14" s="103" t="e">
        <f>-#REF!</f>
        <v>#REF!</v>
      </c>
      <c r="N14" s="103" t="e">
        <f>-#REF!</f>
        <v>#REF!</v>
      </c>
      <c r="O14" s="103" t="e">
        <f>-#REF!</f>
        <v>#REF!</v>
      </c>
      <c r="P14" s="110" t="e">
        <f t="shared" si="0"/>
        <v>#REF!</v>
      </c>
    </row>
    <row r="15" spans="1:17" ht="14.1" customHeight="1" x14ac:dyDescent="0.2">
      <c r="A15" s="106" t="s">
        <v>158</v>
      </c>
      <c r="B15" s="115" t="s">
        <v>17</v>
      </c>
      <c r="C15" s="103">
        <v>0</v>
      </c>
      <c r="D15" s="103" t="e">
        <f>-#REF!</f>
        <v>#REF!</v>
      </c>
      <c r="E15" s="103" t="e">
        <f>-#REF!</f>
        <v>#REF!</v>
      </c>
      <c r="F15" s="103" t="e">
        <f>-#REF!</f>
        <v>#REF!</v>
      </c>
      <c r="G15" s="103" t="e">
        <f>-#REF!</f>
        <v>#REF!</v>
      </c>
      <c r="H15" s="103" t="e">
        <f>-#REF!</f>
        <v>#REF!</v>
      </c>
      <c r="I15" s="103" t="e">
        <f>-#REF!</f>
        <v>#REF!</v>
      </c>
      <c r="J15" s="103" t="e">
        <f>-#REF!</f>
        <v>#REF!</v>
      </c>
      <c r="K15" s="103" t="e">
        <f>-#REF!</f>
        <v>#REF!</v>
      </c>
      <c r="L15" s="103" t="e">
        <f>-#REF!</f>
        <v>#REF!</v>
      </c>
      <c r="M15" s="103" t="e">
        <f>-#REF!</f>
        <v>#REF!</v>
      </c>
      <c r="N15" s="103" t="e">
        <f>-#REF!</f>
        <v>#REF!</v>
      </c>
      <c r="O15" s="103" t="e">
        <f>-#REF!</f>
        <v>#REF!</v>
      </c>
      <c r="P15" s="110" t="e">
        <f t="shared" si="0"/>
        <v>#REF!</v>
      </c>
      <c r="Q15" s="100" t="s">
        <v>529</v>
      </c>
    </row>
    <row r="16" spans="1:17" ht="14.1" customHeight="1" x14ac:dyDescent="0.2">
      <c r="A16" s="106" t="s">
        <v>252</v>
      </c>
      <c r="B16" s="115" t="s">
        <v>17</v>
      </c>
      <c r="C16" s="103">
        <v>0</v>
      </c>
      <c r="D16" s="103" t="e">
        <f>-#REF!</f>
        <v>#REF!</v>
      </c>
      <c r="E16" s="103" t="e">
        <f>-#REF!</f>
        <v>#REF!</v>
      </c>
      <c r="F16" s="103" t="e">
        <f>-#REF!</f>
        <v>#REF!</v>
      </c>
      <c r="G16" s="103" t="e">
        <f>-#REF!</f>
        <v>#REF!</v>
      </c>
      <c r="H16" s="103" t="e">
        <f>-#REF!</f>
        <v>#REF!</v>
      </c>
      <c r="I16" s="103" t="e">
        <f>-#REF!</f>
        <v>#REF!</v>
      </c>
      <c r="J16" s="103" t="e">
        <f>-#REF!</f>
        <v>#REF!</v>
      </c>
      <c r="K16" s="103" t="e">
        <f>-#REF!</f>
        <v>#REF!</v>
      </c>
      <c r="L16" s="103" t="e">
        <f>-#REF!</f>
        <v>#REF!</v>
      </c>
      <c r="M16" s="103" t="e">
        <f>-#REF!</f>
        <v>#REF!</v>
      </c>
      <c r="N16" s="103" t="e">
        <f>-#REF!</f>
        <v>#REF!</v>
      </c>
      <c r="O16" s="103" t="e">
        <f>-#REF!</f>
        <v>#REF!</v>
      </c>
      <c r="P16" s="110" t="e">
        <f t="shared" si="0"/>
        <v>#REF!</v>
      </c>
    </row>
    <row r="17" spans="1:16" ht="14.1" customHeight="1" x14ac:dyDescent="0.2">
      <c r="A17" s="106" t="s">
        <v>275</v>
      </c>
      <c r="B17" s="115" t="s">
        <v>17</v>
      </c>
      <c r="C17" s="103">
        <v>0</v>
      </c>
      <c r="D17" s="103" t="e">
        <f>-#REF!</f>
        <v>#REF!</v>
      </c>
      <c r="E17" s="103" t="e">
        <f>-#REF!</f>
        <v>#REF!</v>
      </c>
      <c r="F17" s="103" t="e">
        <f>-#REF!</f>
        <v>#REF!</v>
      </c>
      <c r="G17" s="103" t="e">
        <f>-#REF!</f>
        <v>#REF!</v>
      </c>
      <c r="H17" s="103" t="e">
        <f>-#REF!</f>
        <v>#REF!</v>
      </c>
      <c r="I17" s="103" t="e">
        <f>-#REF!</f>
        <v>#REF!</v>
      </c>
      <c r="J17" s="103" t="e">
        <f>-#REF!</f>
        <v>#REF!</v>
      </c>
      <c r="K17" s="103" t="e">
        <f>-#REF!</f>
        <v>#REF!</v>
      </c>
      <c r="L17" s="103" t="e">
        <f>-#REF!</f>
        <v>#REF!</v>
      </c>
      <c r="M17" s="103" t="e">
        <f>-#REF!</f>
        <v>#REF!</v>
      </c>
      <c r="N17" s="103" t="e">
        <f>-#REF!</f>
        <v>#REF!</v>
      </c>
      <c r="O17" s="103" t="e">
        <f>-#REF!</f>
        <v>#REF!</v>
      </c>
      <c r="P17" s="110" t="e">
        <f t="shared" si="0"/>
        <v>#REF!</v>
      </c>
    </row>
    <row r="18" spans="1:16" ht="14.1" customHeight="1" x14ac:dyDescent="0.2">
      <c r="A18" s="106" t="s">
        <v>292</v>
      </c>
      <c r="B18" s="115" t="s">
        <v>17</v>
      </c>
      <c r="C18" s="103">
        <v>0</v>
      </c>
      <c r="D18" s="103" t="e">
        <f>-#REF!</f>
        <v>#REF!</v>
      </c>
      <c r="E18" s="103" t="e">
        <f>-#REF!</f>
        <v>#REF!</v>
      </c>
      <c r="F18" s="103" t="e">
        <f>-#REF!</f>
        <v>#REF!</v>
      </c>
      <c r="G18" s="103" t="e">
        <f>-#REF!</f>
        <v>#REF!</v>
      </c>
      <c r="H18" s="103" t="e">
        <f>-#REF!</f>
        <v>#REF!</v>
      </c>
      <c r="I18" s="103" t="e">
        <f>-#REF!</f>
        <v>#REF!</v>
      </c>
      <c r="J18" s="103" t="e">
        <f>-#REF!</f>
        <v>#REF!</v>
      </c>
      <c r="K18" s="103" t="e">
        <f>-#REF!</f>
        <v>#REF!</v>
      </c>
      <c r="L18" s="103" t="e">
        <f>-#REF!</f>
        <v>#REF!</v>
      </c>
      <c r="M18" s="103" t="e">
        <f>-#REF!</f>
        <v>#REF!</v>
      </c>
      <c r="N18" s="103" t="e">
        <f>-#REF!</f>
        <v>#REF!</v>
      </c>
      <c r="O18" s="103" t="e">
        <f>-#REF!</f>
        <v>#REF!</v>
      </c>
      <c r="P18" s="110" t="e">
        <f t="shared" si="0"/>
        <v>#REF!</v>
      </c>
    </row>
    <row r="19" spans="1:16" ht="14.1" customHeight="1" x14ac:dyDescent="0.2">
      <c r="A19" s="106" t="s">
        <v>466</v>
      </c>
      <c r="B19" s="115" t="s">
        <v>17</v>
      </c>
      <c r="C19" s="103">
        <v>0</v>
      </c>
      <c r="D19" s="103" t="e">
        <f>-#REF!</f>
        <v>#REF!</v>
      </c>
      <c r="E19" s="103" t="e">
        <f>-#REF!</f>
        <v>#REF!</v>
      </c>
      <c r="F19" s="103" t="e">
        <f>-#REF!</f>
        <v>#REF!</v>
      </c>
      <c r="G19" s="103" t="e">
        <f>-#REF!</f>
        <v>#REF!</v>
      </c>
      <c r="H19" s="103" t="e">
        <f>-#REF!</f>
        <v>#REF!</v>
      </c>
      <c r="I19" s="103" t="e">
        <f>-#REF!</f>
        <v>#REF!</v>
      </c>
      <c r="J19" s="103" t="e">
        <f>-#REF!</f>
        <v>#REF!</v>
      </c>
      <c r="K19" s="103" t="e">
        <f>-#REF!</f>
        <v>#REF!</v>
      </c>
      <c r="L19" s="103" t="e">
        <f>-#REF!</f>
        <v>#REF!</v>
      </c>
      <c r="M19" s="103" t="e">
        <f>-#REF!</f>
        <v>#REF!</v>
      </c>
      <c r="N19" s="103" t="e">
        <f>-#REF!</f>
        <v>#REF!</v>
      </c>
      <c r="O19" s="103" t="e">
        <f>-#REF!</f>
        <v>#REF!</v>
      </c>
      <c r="P19" s="110" t="e">
        <f t="shared" si="0"/>
        <v>#REF!</v>
      </c>
    </row>
    <row r="20" spans="1:16" ht="14.1" customHeight="1" x14ac:dyDescent="0.2">
      <c r="A20" s="106" t="s">
        <v>331</v>
      </c>
      <c r="B20" s="115" t="s">
        <v>17</v>
      </c>
      <c r="C20" s="103">
        <v>0</v>
      </c>
      <c r="D20" s="103" t="e">
        <f>-#REF!</f>
        <v>#REF!</v>
      </c>
      <c r="E20" s="103" t="e">
        <f>-#REF!</f>
        <v>#REF!</v>
      </c>
      <c r="F20" s="103" t="e">
        <f>-#REF!</f>
        <v>#REF!</v>
      </c>
      <c r="G20" s="103" t="e">
        <f>-#REF!</f>
        <v>#REF!</v>
      </c>
      <c r="H20" s="103" t="e">
        <f>-#REF!</f>
        <v>#REF!</v>
      </c>
      <c r="I20" s="103" t="e">
        <f>-#REF!</f>
        <v>#REF!</v>
      </c>
      <c r="J20" s="103" t="e">
        <f>-#REF!</f>
        <v>#REF!</v>
      </c>
      <c r="K20" s="103" t="e">
        <f>-#REF!</f>
        <v>#REF!</v>
      </c>
      <c r="L20" s="103" t="e">
        <f>-#REF!</f>
        <v>#REF!</v>
      </c>
      <c r="M20" s="103" t="e">
        <f>-#REF!</f>
        <v>#REF!</v>
      </c>
      <c r="N20" s="103" t="e">
        <f>-#REF!</f>
        <v>#REF!</v>
      </c>
      <c r="O20" s="103" t="e">
        <f>-#REF!</f>
        <v>#REF!</v>
      </c>
      <c r="P20" s="110" t="e">
        <f t="shared" si="0"/>
        <v>#REF!</v>
      </c>
    </row>
    <row r="21" spans="1:16" ht="14.1" customHeight="1" x14ac:dyDescent="0.2">
      <c r="A21" s="106" t="s">
        <v>382</v>
      </c>
      <c r="B21" s="115" t="s">
        <v>17</v>
      </c>
      <c r="C21" s="103">
        <v>0</v>
      </c>
      <c r="D21" s="103" t="e">
        <f>-#REF!</f>
        <v>#REF!</v>
      </c>
      <c r="E21" s="103" t="e">
        <f>-#REF!</f>
        <v>#REF!</v>
      </c>
      <c r="F21" s="103" t="e">
        <f>-#REF!</f>
        <v>#REF!</v>
      </c>
      <c r="G21" s="103" t="e">
        <f>-#REF!</f>
        <v>#REF!</v>
      </c>
      <c r="H21" s="103" t="e">
        <f>-#REF!</f>
        <v>#REF!</v>
      </c>
      <c r="I21" s="103" t="e">
        <f>-#REF!</f>
        <v>#REF!</v>
      </c>
      <c r="J21" s="103" t="e">
        <f>-#REF!</f>
        <v>#REF!</v>
      </c>
      <c r="K21" s="103" t="e">
        <f>-#REF!</f>
        <v>#REF!</v>
      </c>
      <c r="L21" s="103" t="e">
        <f>-#REF!</f>
        <v>#REF!</v>
      </c>
      <c r="M21" s="103" t="e">
        <f>-#REF!</f>
        <v>#REF!</v>
      </c>
      <c r="N21" s="103" t="e">
        <f>-#REF!</f>
        <v>#REF!</v>
      </c>
      <c r="O21" s="103" t="e">
        <f>-#REF!</f>
        <v>#REF!</v>
      </c>
      <c r="P21" s="110" t="e">
        <f t="shared" si="0"/>
        <v>#REF!</v>
      </c>
    </row>
    <row r="22" spans="1:16" ht="14.1" customHeight="1" x14ac:dyDescent="0.2">
      <c r="A22" s="106" t="s">
        <v>293</v>
      </c>
      <c r="B22" s="115" t="s">
        <v>18</v>
      </c>
      <c r="C22" s="103">
        <v>0</v>
      </c>
      <c r="D22" s="103" t="e">
        <f>-#REF!</f>
        <v>#REF!</v>
      </c>
      <c r="E22" s="103" t="e">
        <f>-#REF!</f>
        <v>#REF!</v>
      </c>
      <c r="F22" s="103" t="e">
        <f>-#REF!</f>
        <v>#REF!</v>
      </c>
      <c r="G22" s="103" t="e">
        <f>-#REF!</f>
        <v>#REF!</v>
      </c>
      <c r="H22" s="103" t="e">
        <f>-#REF!</f>
        <v>#REF!</v>
      </c>
      <c r="I22" s="103" t="e">
        <f>-#REF!</f>
        <v>#REF!</v>
      </c>
      <c r="J22" s="103" t="e">
        <f>-#REF!</f>
        <v>#REF!</v>
      </c>
      <c r="K22" s="103" t="e">
        <f>-#REF!</f>
        <v>#REF!</v>
      </c>
      <c r="L22" s="103" t="e">
        <f>-#REF!</f>
        <v>#REF!</v>
      </c>
      <c r="M22" s="103" t="e">
        <f>-#REF!</f>
        <v>#REF!</v>
      </c>
      <c r="N22" s="103" t="e">
        <f>-#REF!</f>
        <v>#REF!</v>
      </c>
      <c r="O22" s="103" t="e">
        <f>-#REF!</f>
        <v>#REF!</v>
      </c>
      <c r="P22" s="110" t="e">
        <f t="shared" si="0"/>
        <v>#REF!</v>
      </c>
    </row>
    <row r="23" spans="1:16" ht="14.1" customHeight="1" x14ac:dyDescent="0.2">
      <c r="A23" s="106" t="s">
        <v>467</v>
      </c>
      <c r="B23" s="115" t="s">
        <v>18</v>
      </c>
      <c r="C23" s="103">
        <v>0</v>
      </c>
      <c r="D23" s="103" t="e">
        <f>-#REF!</f>
        <v>#REF!</v>
      </c>
      <c r="E23" s="103" t="e">
        <f>-#REF!</f>
        <v>#REF!</v>
      </c>
      <c r="F23" s="103" t="e">
        <f>-#REF!</f>
        <v>#REF!</v>
      </c>
      <c r="G23" s="103" t="e">
        <f>-#REF!</f>
        <v>#REF!</v>
      </c>
      <c r="H23" s="103" t="e">
        <f>-#REF!</f>
        <v>#REF!</v>
      </c>
      <c r="I23" s="103" t="e">
        <f>-#REF!</f>
        <v>#REF!</v>
      </c>
      <c r="J23" s="103" t="e">
        <f>-#REF!</f>
        <v>#REF!</v>
      </c>
      <c r="K23" s="103" t="e">
        <f>-#REF!</f>
        <v>#REF!</v>
      </c>
      <c r="L23" s="103" t="e">
        <f>-#REF!</f>
        <v>#REF!</v>
      </c>
      <c r="M23" s="103" t="e">
        <f>-#REF!</f>
        <v>#REF!</v>
      </c>
      <c r="N23" s="103" t="e">
        <f>-#REF!</f>
        <v>#REF!</v>
      </c>
      <c r="O23" s="103" t="e">
        <f>-#REF!</f>
        <v>#REF!</v>
      </c>
      <c r="P23" s="110" t="e">
        <f t="shared" si="0"/>
        <v>#REF!</v>
      </c>
    </row>
    <row r="24" spans="1:16" ht="14.1" customHeight="1" x14ac:dyDescent="0.2">
      <c r="A24" s="106" t="s">
        <v>383</v>
      </c>
      <c r="B24" s="115" t="s">
        <v>18</v>
      </c>
      <c r="C24" s="103">
        <v>0</v>
      </c>
      <c r="D24" s="103" t="e">
        <f>-#REF!</f>
        <v>#REF!</v>
      </c>
      <c r="E24" s="103" t="e">
        <f>-#REF!</f>
        <v>#REF!</v>
      </c>
      <c r="F24" s="103" t="e">
        <f>-#REF!</f>
        <v>#REF!</v>
      </c>
      <c r="G24" s="103" t="e">
        <f>-#REF!</f>
        <v>#REF!</v>
      </c>
      <c r="H24" s="103" t="e">
        <f>-#REF!</f>
        <v>#REF!</v>
      </c>
      <c r="I24" s="103" t="e">
        <f>-#REF!</f>
        <v>#REF!</v>
      </c>
      <c r="J24" s="103" t="e">
        <f>-#REF!</f>
        <v>#REF!</v>
      </c>
      <c r="K24" s="103" t="e">
        <f>-#REF!</f>
        <v>#REF!</v>
      </c>
      <c r="L24" s="103" t="e">
        <f>-#REF!</f>
        <v>#REF!</v>
      </c>
      <c r="M24" s="103" t="e">
        <f>-#REF!</f>
        <v>#REF!</v>
      </c>
      <c r="N24" s="103" t="e">
        <f>-#REF!</f>
        <v>#REF!</v>
      </c>
      <c r="O24" s="103" t="e">
        <f>-#REF!</f>
        <v>#REF!</v>
      </c>
      <c r="P24" s="110" t="e">
        <f t="shared" si="0"/>
        <v>#REF!</v>
      </c>
    </row>
    <row r="25" spans="1:16" ht="14.1" customHeight="1" x14ac:dyDescent="0.2">
      <c r="A25" s="106" t="s">
        <v>253</v>
      </c>
      <c r="B25" s="115" t="s">
        <v>171</v>
      </c>
      <c r="C25" s="103">
        <v>0</v>
      </c>
      <c r="D25" s="103" t="e">
        <f>-#REF!</f>
        <v>#REF!</v>
      </c>
      <c r="E25" s="103" t="e">
        <f>-#REF!</f>
        <v>#REF!</v>
      </c>
      <c r="F25" s="103" t="e">
        <f>-#REF!</f>
        <v>#REF!</v>
      </c>
      <c r="G25" s="103" t="e">
        <f>-#REF!</f>
        <v>#REF!</v>
      </c>
      <c r="H25" s="103" t="e">
        <f>-#REF!</f>
        <v>#REF!</v>
      </c>
      <c r="I25" s="103" t="e">
        <f>-#REF!</f>
        <v>#REF!</v>
      </c>
      <c r="J25" s="103" t="e">
        <f>-#REF!</f>
        <v>#REF!</v>
      </c>
      <c r="K25" s="103" t="e">
        <f>-#REF!</f>
        <v>#REF!</v>
      </c>
      <c r="L25" s="103" t="e">
        <f>-#REF!</f>
        <v>#REF!</v>
      </c>
      <c r="M25" s="103" t="e">
        <f>-#REF!</f>
        <v>#REF!</v>
      </c>
      <c r="N25" s="103" t="e">
        <f>-#REF!</f>
        <v>#REF!</v>
      </c>
      <c r="O25" s="103" t="e">
        <f>-#REF!</f>
        <v>#REF!</v>
      </c>
      <c r="P25" s="110" t="e">
        <f t="shared" si="0"/>
        <v>#REF!</v>
      </c>
    </row>
    <row r="26" spans="1:16" ht="14.1" customHeight="1" x14ac:dyDescent="0.2">
      <c r="A26" s="106" t="s">
        <v>504</v>
      </c>
      <c r="B26" s="115" t="s">
        <v>171</v>
      </c>
      <c r="C26" s="103">
        <v>0</v>
      </c>
      <c r="D26" s="103" t="e">
        <f>-#REF!</f>
        <v>#REF!</v>
      </c>
      <c r="E26" s="103" t="e">
        <f>-#REF!</f>
        <v>#REF!</v>
      </c>
      <c r="F26" s="103" t="e">
        <f>-#REF!</f>
        <v>#REF!</v>
      </c>
      <c r="G26" s="103" t="e">
        <f>-#REF!</f>
        <v>#REF!</v>
      </c>
      <c r="H26" s="103" t="e">
        <f>-#REF!</f>
        <v>#REF!</v>
      </c>
      <c r="I26" s="103" t="e">
        <f>-#REF!</f>
        <v>#REF!</v>
      </c>
      <c r="J26" s="103" t="e">
        <f>-#REF!</f>
        <v>#REF!</v>
      </c>
      <c r="K26" s="103" t="e">
        <f>-#REF!</f>
        <v>#REF!</v>
      </c>
      <c r="L26" s="103" t="e">
        <f>-#REF!</f>
        <v>#REF!</v>
      </c>
      <c r="M26" s="103" t="e">
        <f>-#REF!</f>
        <v>#REF!</v>
      </c>
      <c r="N26" s="103" t="e">
        <f>-#REF!</f>
        <v>#REF!</v>
      </c>
      <c r="O26" s="103" t="e">
        <f>-#REF!</f>
        <v>#REF!</v>
      </c>
      <c r="P26" s="110" t="e">
        <f t="shared" ref="P26:P28" si="1">SUM(C26:O26)</f>
        <v>#REF!</v>
      </c>
    </row>
    <row r="27" spans="1:16" ht="14.1" customHeight="1" x14ac:dyDescent="0.2">
      <c r="A27" s="106" t="s">
        <v>541</v>
      </c>
      <c r="B27" s="115" t="s">
        <v>535</v>
      </c>
      <c r="C27" s="103">
        <v>0</v>
      </c>
      <c r="D27" s="103" t="e">
        <f>-#REF!</f>
        <v>#REF!</v>
      </c>
      <c r="E27" s="103" t="e">
        <f>-#REF!</f>
        <v>#REF!</v>
      </c>
      <c r="F27" s="103" t="e">
        <f>-#REF!</f>
        <v>#REF!</v>
      </c>
      <c r="G27" s="103" t="e">
        <f>-#REF!</f>
        <v>#REF!</v>
      </c>
      <c r="H27" s="103" t="e">
        <f>-#REF!</f>
        <v>#REF!</v>
      </c>
      <c r="I27" s="103" t="e">
        <f>-#REF!</f>
        <v>#REF!</v>
      </c>
      <c r="J27" s="103" t="e">
        <f>-#REF!</f>
        <v>#REF!</v>
      </c>
      <c r="K27" s="103" t="e">
        <f>-#REF!</f>
        <v>#REF!</v>
      </c>
      <c r="L27" s="103" t="e">
        <f>-#REF!</f>
        <v>#REF!</v>
      </c>
      <c r="M27" s="103" t="e">
        <f>-#REF!</f>
        <v>#REF!</v>
      </c>
      <c r="N27" s="103" t="e">
        <f>-#REF!</f>
        <v>#REF!</v>
      </c>
      <c r="O27" s="103" t="e">
        <f>-#REF!</f>
        <v>#REF!</v>
      </c>
      <c r="P27" s="110" t="e">
        <f t="shared" si="1"/>
        <v>#REF!</v>
      </c>
    </row>
    <row r="28" spans="1:16" ht="14.1" customHeight="1" x14ac:dyDescent="0.2">
      <c r="A28" s="106" t="s">
        <v>543</v>
      </c>
      <c r="B28" s="115" t="s">
        <v>71</v>
      </c>
      <c r="C28" s="103">
        <v>0</v>
      </c>
      <c r="D28" s="103" t="e">
        <f>-#REF!</f>
        <v>#REF!</v>
      </c>
      <c r="E28" s="103" t="e">
        <f>-#REF!</f>
        <v>#REF!</v>
      </c>
      <c r="F28" s="103" t="e">
        <f>-#REF!</f>
        <v>#REF!</v>
      </c>
      <c r="G28" s="103" t="e">
        <f>-#REF!</f>
        <v>#REF!</v>
      </c>
      <c r="H28" s="103" t="e">
        <f>-#REF!</f>
        <v>#REF!</v>
      </c>
      <c r="I28" s="103" t="e">
        <f>-#REF!</f>
        <v>#REF!</v>
      </c>
      <c r="J28" s="103" t="e">
        <f>-#REF!</f>
        <v>#REF!</v>
      </c>
      <c r="K28" s="103" t="e">
        <f>-#REF!</f>
        <v>#REF!</v>
      </c>
      <c r="L28" s="103" t="e">
        <f>-#REF!</f>
        <v>#REF!</v>
      </c>
      <c r="M28" s="103" t="e">
        <f>-#REF!</f>
        <v>#REF!</v>
      </c>
      <c r="N28" s="103" t="e">
        <f>-#REF!</f>
        <v>#REF!</v>
      </c>
      <c r="O28" s="103" t="e">
        <f>-#REF!</f>
        <v>#REF!</v>
      </c>
      <c r="P28" s="110" t="e">
        <f t="shared" si="1"/>
        <v>#REF!</v>
      </c>
    </row>
    <row r="29" spans="1:16" ht="14.1" customHeight="1" x14ac:dyDescent="0.2">
      <c r="A29" s="106" t="s">
        <v>294</v>
      </c>
      <c r="B29" s="115" t="s">
        <v>71</v>
      </c>
      <c r="C29" s="103">
        <v>0</v>
      </c>
      <c r="D29" s="103" t="e">
        <f>-#REF!</f>
        <v>#REF!</v>
      </c>
      <c r="E29" s="103" t="e">
        <f>-#REF!</f>
        <v>#REF!</v>
      </c>
      <c r="F29" s="103" t="e">
        <f>-#REF!</f>
        <v>#REF!</v>
      </c>
      <c r="G29" s="103" t="e">
        <f>-#REF!</f>
        <v>#REF!</v>
      </c>
      <c r="H29" s="103" t="e">
        <f>-#REF!</f>
        <v>#REF!</v>
      </c>
      <c r="I29" s="103" t="e">
        <f>-#REF!</f>
        <v>#REF!</v>
      </c>
      <c r="J29" s="103" t="e">
        <f>-#REF!</f>
        <v>#REF!</v>
      </c>
      <c r="K29" s="103" t="e">
        <f>-#REF!</f>
        <v>#REF!</v>
      </c>
      <c r="L29" s="103" t="e">
        <f>-#REF!</f>
        <v>#REF!</v>
      </c>
      <c r="M29" s="103" t="e">
        <f>-#REF!</f>
        <v>#REF!</v>
      </c>
      <c r="N29" s="103" t="e">
        <f>-#REF!</f>
        <v>#REF!</v>
      </c>
      <c r="O29" s="103" t="e">
        <f>-#REF!</f>
        <v>#REF!</v>
      </c>
      <c r="P29" s="110" t="e">
        <f t="shared" si="0"/>
        <v>#REF!</v>
      </c>
    </row>
    <row r="30" spans="1:16" ht="14.1" customHeight="1" x14ac:dyDescent="0.2">
      <c r="A30" s="106" t="s">
        <v>558</v>
      </c>
      <c r="B30" s="115" t="s">
        <v>557</v>
      </c>
      <c r="C30" s="103">
        <v>0</v>
      </c>
      <c r="D30" s="103" t="e">
        <f>-#REF!</f>
        <v>#REF!</v>
      </c>
      <c r="E30" s="103" t="e">
        <f>-#REF!</f>
        <v>#REF!</v>
      </c>
      <c r="F30" s="103" t="e">
        <f>-#REF!</f>
        <v>#REF!</v>
      </c>
      <c r="G30" s="103" t="e">
        <f>-#REF!</f>
        <v>#REF!</v>
      </c>
      <c r="H30" s="103" t="e">
        <f>-#REF!</f>
        <v>#REF!</v>
      </c>
      <c r="I30" s="103" t="e">
        <f>-#REF!</f>
        <v>#REF!</v>
      </c>
      <c r="J30" s="103" t="e">
        <f>-#REF!</f>
        <v>#REF!</v>
      </c>
      <c r="K30" s="103" t="e">
        <f>-#REF!</f>
        <v>#REF!</v>
      </c>
      <c r="L30" s="103" t="e">
        <f>-#REF!</f>
        <v>#REF!</v>
      </c>
      <c r="M30" s="103" t="e">
        <f>-#REF!</f>
        <v>#REF!</v>
      </c>
      <c r="N30" s="103" t="e">
        <f>-#REF!</f>
        <v>#REF!</v>
      </c>
      <c r="O30" s="103" t="e">
        <f>-#REF!</f>
        <v>#REF!</v>
      </c>
      <c r="P30" s="110" t="e">
        <f t="shared" ref="P30" si="2">SUM(C30:O30)</f>
        <v>#REF!</v>
      </c>
    </row>
    <row r="31" spans="1:16" ht="14.1" customHeight="1" x14ac:dyDescent="0.2">
      <c r="A31" s="106" t="s">
        <v>224</v>
      </c>
      <c r="B31" s="115" t="s">
        <v>468</v>
      </c>
      <c r="C31" s="103">
        <v>0</v>
      </c>
      <c r="D31" s="103" t="e">
        <f>-#REF!</f>
        <v>#REF!</v>
      </c>
      <c r="E31" s="103" t="e">
        <f>-#REF!</f>
        <v>#REF!</v>
      </c>
      <c r="F31" s="103" t="e">
        <f>-#REF!</f>
        <v>#REF!</v>
      </c>
      <c r="G31" s="103" t="e">
        <f>-#REF!</f>
        <v>#REF!</v>
      </c>
      <c r="H31" s="103" t="e">
        <f>-#REF!</f>
        <v>#REF!</v>
      </c>
      <c r="I31" s="103" t="e">
        <f>-#REF!</f>
        <v>#REF!</v>
      </c>
      <c r="J31" s="103" t="e">
        <f>-#REF!</f>
        <v>#REF!</v>
      </c>
      <c r="K31" s="103" t="e">
        <f>-#REF!</f>
        <v>#REF!</v>
      </c>
      <c r="L31" s="103" t="e">
        <f>-#REF!</f>
        <v>#REF!</v>
      </c>
      <c r="M31" s="103" t="e">
        <f>-#REF!</f>
        <v>#REF!</v>
      </c>
      <c r="N31" s="103" t="e">
        <f>-#REF!</f>
        <v>#REF!</v>
      </c>
      <c r="O31" s="103" t="e">
        <f>-#REF!</f>
        <v>#REF!</v>
      </c>
      <c r="P31" s="110" t="e">
        <f t="shared" si="0"/>
        <v>#REF!</v>
      </c>
    </row>
    <row r="32" spans="1:16" ht="14.1" customHeight="1" x14ac:dyDescent="0.2">
      <c r="A32" s="106" t="s">
        <v>276</v>
      </c>
      <c r="B32" s="115" t="s">
        <v>20</v>
      </c>
      <c r="C32" s="103">
        <v>0</v>
      </c>
      <c r="D32" s="103" t="e">
        <f>-#REF!</f>
        <v>#REF!</v>
      </c>
      <c r="E32" s="103" t="e">
        <f>-#REF!</f>
        <v>#REF!</v>
      </c>
      <c r="F32" s="103" t="e">
        <f>-#REF!</f>
        <v>#REF!</v>
      </c>
      <c r="G32" s="103" t="e">
        <f>-#REF!</f>
        <v>#REF!</v>
      </c>
      <c r="H32" s="103" t="e">
        <f>-#REF!</f>
        <v>#REF!</v>
      </c>
      <c r="I32" s="103" t="e">
        <f>-#REF!</f>
        <v>#REF!</v>
      </c>
      <c r="J32" s="103" t="e">
        <f>-#REF!</f>
        <v>#REF!</v>
      </c>
      <c r="K32" s="103" t="e">
        <f>-#REF!</f>
        <v>#REF!</v>
      </c>
      <c r="L32" s="103" t="e">
        <f>-#REF!</f>
        <v>#REF!</v>
      </c>
      <c r="M32" s="103" t="e">
        <f>-#REF!</f>
        <v>#REF!</v>
      </c>
      <c r="N32" s="103" t="e">
        <f>-#REF!</f>
        <v>#REF!</v>
      </c>
      <c r="O32" s="103" t="e">
        <f>-#REF!</f>
        <v>#REF!</v>
      </c>
      <c r="P32" s="110" t="e">
        <f t="shared" si="0"/>
        <v>#REF!</v>
      </c>
    </row>
    <row r="33" spans="1:16" ht="14.1" customHeight="1" x14ac:dyDescent="0.2">
      <c r="A33" s="106" t="s">
        <v>254</v>
      </c>
      <c r="B33" s="115" t="s">
        <v>21</v>
      </c>
      <c r="C33" s="103">
        <v>0</v>
      </c>
      <c r="D33" s="103" t="e">
        <f>-#REF!</f>
        <v>#REF!</v>
      </c>
      <c r="E33" s="103" t="e">
        <f>-#REF!</f>
        <v>#REF!</v>
      </c>
      <c r="F33" s="103" t="e">
        <f>-#REF!</f>
        <v>#REF!</v>
      </c>
      <c r="G33" s="103" t="e">
        <f>-#REF!</f>
        <v>#REF!</v>
      </c>
      <c r="H33" s="103" t="e">
        <f>-#REF!</f>
        <v>#REF!</v>
      </c>
      <c r="I33" s="103" t="e">
        <f>-#REF!</f>
        <v>#REF!</v>
      </c>
      <c r="J33" s="103" t="e">
        <f>-#REF!</f>
        <v>#REF!</v>
      </c>
      <c r="K33" s="103" t="e">
        <f>-#REF!</f>
        <v>#REF!</v>
      </c>
      <c r="L33" s="103" t="e">
        <f>-#REF!</f>
        <v>#REF!</v>
      </c>
      <c r="M33" s="103" t="e">
        <f>-#REF!</f>
        <v>#REF!</v>
      </c>
      <c r="N33" s="103" t="e">
        <f>-#REF!</f>
        <v>#REF!</v>
      </c>
      <c r="O33" s="103" t="e">
        <f>-#REF!</f>
        <v>#REF!</v>
      </c>
      <c r="P33" s="110" t="e">
        <f t="shared" si="0"/>
        <v>#REF!</v>
      </c>
    </row>
    <row r="34" spans="1:16" ht="14.1" customHeight="1" x14ac:dyDescent="0.2">
      <c r="A34" s="106" t="s">
        <v>168</v>
      </c>
      <c r="B34" s="115" t="s">
        <v>22</v>
      </c>
      <c r="C34" s="103">
        <v>0</v>
      </c>
      <c r="D34" s="103" t="e">
        <f>-#REF!</f>
        <v>#REF!</v>
      </c>
      <c r="E34" s="103" t="e">
        <f>-#REF!</f>
        <v>#REF!</v>
      </c>
      <c r="F34" s="103" t="e">
        <f>-#REF!</f>
        <v>#REF!</v>
      </c>
      <c r="G34" s="103" t="e">
        <f>-#REF!</f>
        <v>#REF!</v>
      </c>
      <c r="H34" s="103" t="e">
        <f>-#REF!</f>
        <v>#REF!</v>
      </c>
      <c r="I34" s="103" t="e">
        <f>-#REF!</f>
        <v>#REF!</v>
      </c>
      <c r="J34" s="103" t="e">
        <f>-#REF!</f>
        <v>#REF!</v>
      </c>
      <c r="K34" s="103" t="e">
        <f>-#REF!</f>
        <v>#REF!</v>
      </c>
      <c r="L34" s="103" t="e">
        <f>-#REF!</f>
        <v>#REF!</v>
      </c>
      <c r="M34" s="103" t="e">
        <f>-#REF!</f>
        <v>#REF!</v>
      </c>
      <c r="N34" s="103" t="e">
        <f>-#REF!</f>
        <v>#REF!</v>
      </c>
      <c r="O34" s="103" t="e">
        <f>-#REF!</f>
        <v>#REF!</v>
      </c>
      <c r="P34" s="110" t="e">
        <f t="shared" si="0"/>
        <v>#REF!</v>
      </c>
    </row>
    <row r="35" spans="1:16" ht="14.1" customHeight="1" x14ac:dyDescent="0.2">
      <c r="A35" s="106" t="s">
        <v>255</v>
      </c>
      <c r="B35" s="115" t="s">
        <v>22</v>
      </c>
      <c r="C35" s="103">
        <v>0</v>
      </c>
      <c r="D35" s="103" t="e">
        <f>-#REF!</f>
        <v>#REF!</v>
      </c>
      <c r="E35" s="103" t="e">
        <f>-#REF!</f>
        <v>#REF!</v>
      </c>
      <c r="F35" s="103" t="e">
        <f>-#REF!</f>
        <v>#REF!</v>
      </c>
      <c r="G35" s="103" t="e">
        <f>-#REF!</f>
        <v>#REF!</v>
      </c>
      <c r="H35" s="103" t="e">
        <f>-#REF!</f>
        <v>#REF!</v>
      </c>
      <c r="I35" s="103" t="e">
        <f>-#REF!</f>
        <v>#REF!</v>
      </c>
      <c r="J35" s="103" t="e">
        <f>-#REF!</f>
        <v>#REF!</v>
      </c>
      <c r="K35" s="103" t="e">
        <f>-#REF!</f>
        <v>#REF!</v>
      </c>
      <c r="L35" s="103" t="e">
        <f>-#REF!</f>
        <v>#REF!</v>
      </c>
      <c r="M35" s="103" t="e">
        <f>-#REF!</f>
        <v>#REF!</v>
      </c>
      <c r="N35" s="103" t="e">
        <f>-#REF!</f>
        <v>#REF!</v>
      </c>
      <c r="O35" s="103" t="e">
        <f>-#REF!</f>
        <v>#REF!</v>
      </c>
      <c r="P35" s="110" t="e">
        <f t="shared" si="0"/>
        <v>#REF!</v>
      </c>
    </row>
    <row r="36" spans="1:16" ht="14.1" customHeight="1" x14ac:dyDescent="0.2">
      <c r="A36" s="106" t="s">
        <v>277</v>
      </c>
      <c r="B36" s="115" t="s">
        <v>22</v>
      </c>
      <c r="C36" s="103">
        <v>0</v>
      </c>
      <c r="D36" s="103" t="e">
        <f>-#REF!</f>
        <v>#REF!</v>
      </c>
      <c r="E36" s="103" t="e">
        <f>-#REF!</f>
        <v>#REF!</v>
      </c>
      <c r="F36" s="103" t="e">
        <f>-#REF!</f>
        <v>#REF!</v>
      </c>
      <c r="G36" s="103" t="e">
        <f>-#REF!</f>
        <v>#REF!</v>
      </c>
      <c r="H36" s="103" t="e">
        <f>-#REF!</f>
        <v>#REF!</v>
      </c>
      <c r="I36" s="103" t="e">
        <f>-#REF!</f>
        <v>#REF!</v>
      </c>
      <c r="J36" s="103" t="e">
        <f>-#REF!</f>
        <v>#REF!</v>
      </c>
      <c r="K36" s="103" t="e">
        <f>-#REF!</f>
        <v>#REF!</v>
      </c>
      <c r="L36" s="103" t="e">
        <f>-#REF!</f>
        <v>#REF!</v>
      </c>
      <c r="M36" s="103" t="e">
        <f>-#REF!</f>
        <v>#REF!</v>
      </c>
      <c r="N36" s="103" t="e">
        <f>-#REF!</f>
        <v>#REF!</v>
      </c>
      <c r="O36" s="103" t="e">
        <f>-#REF!</f>
        <v>#REF!</v>
      </c>
      <c r="P36" s="110" t="e">
        <f t="shared" si="0"/>
        <v>#REF!</v>
      </c>
    </row>
    <row r="37" spans="1:16" ht="14.1" customHeight="1" x14ac:dyDescent="0.2">
      <c r="A37" s="106" t="s">
        <v>312</v>
      </c>
      <c r="B37" s="115" t="s">
        <v>22</v>
      </c>
      <c r="C37" s="103">
        <v>0</v>
      </c>
      <c r="D37" s="103" t="e">
        <f>-#REF!</f>
        <v>#REF!</v>
      </c>
      <c r="E37" s="103" t="e">
        <f>-#REF!</f>
        <v>#REF!</v>
      </c>
      <c r="F37" s="103" t="e">
        <f>-#REF!</f>
        <v>#REF!</v>
      </c>
      <c r="G37" s="103" t="e">
        <f>-#REF!</f>
        <v>#REF!</v>
      </c>
      <c r="H37" s="103" t="e">
        <f>-#REF!</f>
        <v>#REF!</v>
      </c>
      <c r="I37" s="103" t="e">
        <f>-#REF!</f>
        <v>#REF!</v>
      </c>
      <c r="J37" s="103" t="e">
        <f>-#REF!</f>
        <v>#REF!</v>
      </c>
      <c r="K37" s="103" t="e">
        <f>-#REF!</f>
        <v>#REF!</v>
      </c>
      <c r="L37" s="103" t="e">
        <f>-#REF!</f>
        <v>#REF!</v>
      </c>
      <c r="M37" s="103" t="e">
        <f>-#REF!</f>
        <v>#REF!</v>
      </c>
      <c r="N37" s="103" t="e">
        <f>-#REF!</f>
        <v>#REF!</v>
      </c>
      <c r="O37" s="103" t="e">
        <f>-#REF!</f>
        <v>#REF!</v>
      </c>
      <c r="P37" s="110" t="e">
        <f t="shared" si="0"/>
        <v>#REF!</v>
      </c>
    </row>
    <row r="38" spans="1:16" ht="14.1" customHeight="1" x14ac:dyDescent="0.2">
      <c r="A38" s="106" t="s">
        <v>256</v>
      </c>
      <c r="B38" s="115" t="s">
        <v>172</v>
      </c>
      <c r="C38" s="103">
        <v>0</v>
      </c>
      <c r="D38" s="103" t="e">
        <f>-#REF!</f>
        <v>#REF!</v>
      </c>
      <c r="E38" s="103" t="e">
        <f>-#REF!</f>
        <v>#REF!</v>
      </c>
      <c r="F38" s="103" t="e">
        <f>-#REF!</f>
        <v>#REF!</v>
      </c>
      <c r="G38" s="103" t="e">
        <f>-#REF!</f>
        <v>#REF!</v>
      </c>
      <c r="H38" s="103" t="e">
        <f>-#REF!</f>
        <v>#REF!</v>
      </c>
      <c r="I38" s="103" t="e">
        <f>-#REF!</f>
        <v>#REF!</v>
      </c>
      <c r="J38" s="103" t="e">
        <f>-#REF!</f>
        <v>#REF!</v>
      </c>
      <c r="K38" s="103" t="e">
        <f>-#REF!</f>
        <v>#REF!</v>
      </c>
      <c r="L38" s="103" t="e">
        <f>-#REF!</f>
        <v>#REF!</v>
      </c>
      <c r="M38" s="103" t="e">
        <f>-#REF!</f>
        <v>#REF!</v>
      </c>
      <c r="N38" s="103" t="e">
        <f>-#REF!</f>
        <v>#REF!</v>
      </c>
      <c r="O38" s="103" t="e">
        <f>-#REF!</f>
        <v>#REF!</v>
      </c>
      <c r="P38" s="110" t="e">
        <f t="shared" si="0"/>
        <v>#REF!</v>
      </c>
    </row>
    <row r="39" spans="1:16" ht="14.1" customHeight="1" x14ac:dyDescent="0.2">
      <c r="A39" s="107" t="s">
        <v>469</v>
      </c>
      <c r="B39" s="115" t="s">
        <v>173</v>
      </c>
      <c r="C39" s="103">
        <v>0</v>
      </c>
      <c r="D39" s="103" t="e">
        <f>-#REF!</f>
        <v>#REF!</v>
      </c>
      <c r="E39" s="103" t="e">
        <f>-#REF!</f>
        <v>#REF!</v>
      </c>
      <c r="F39" s="103" t="e">
        <f>-#REF!</f>
        <v>#REF!</v>
      </c>
      <c r="G39" s="103" t="e">
        <f>-#REF!</f>
        <v>#REF!</v>
      </c>
      <c r="H39" s="103" t="e">
        <f>-#REF!</f>
        <v>#REF!</v>
      </c>
      <c r="I39" s="103" t="e">
        <f>-#REF!</f>
        <v>#REF!</v>
      </c>
      <c r="J39" s="103" t="e">
        <f>-#REF!</f>
        <v>#REF!</v>
      </c>
      <c r="K39" s="103" t="e">
        <f>-#REF!</f>
        <v>#REF!</v>
      </c>
      <c r="L39" s="103" t="e">
        <f>-#REF!</f>
        <v>#REF!</v>
      </c>
      <c r="M39" s="103" t="e">
        <f>-#REF!</f>
        <v>#REF!</v>
      </c>
      <c r="N39" s="103" t="e">
        <f>-#REF!</f>
        <v>#REF!</v>
      </c>
      <c r="O39" s="103" t="e">
        <f>-#REF!</f>
        <v>#REF!</v>
      </c>
      <c r="P39" s="110" t="e">
        <f t="shared" si="0"/>
        <v>#REF!</v>
      </c>
    </row>
    <row r="40" spans="1:16" ht="14.1" customHeight="1" x14ac:dyDescent="0.2">
      <c r="A40" s="106" t="s">
        <v>257</v>
      </c>
      <c r="B40" s="115" t="s">
        <v>173</v>
      </c>
      <c r="C40" s="103">
        <v>0</v>
      </c>
      <c r="D40" s="103" t="e">
        <f>-#REF!</f>
        <v>#REF!</v>
      </c>
      <c r="E40" s="103" t="e">
        <f>-#REF!</f>
        <v>#REF!</v>
      </c>
      <c r="F40" s="103" t="e">
        <f>-#REF!</f>
        <v>#REF!</v>
      </c>
      <c r="G40" s="103" t="e">
        <f>-#REF!</f>
        <v>#REF!</v>
      </c>
      <c r="H40" s="103" t="e">
        <f>-#REF!</f>
        <v>#REF!</v>
      </c>
      <c r="I40" s="103" t="e">
        <f>-#REF!</f>
        <v>#REF!</v>
      </c>
      <c r="J40" s="103" t="e">
        <f>-#REF!</f>
        <v>#REF!</v>
      </c>
      <c r="K40" s="103" t="e">
        <f>-#REF!</f>
        <v>#REF!</v>
      </c>
      <c r="L40" s="103" t="e">
        <f>-#REF!</f>
        <v>#REF!</v>
      </c>
      <c r="M40" s="103" t="e">
        <f>-#REF!</f>
        <v>#REF!</v>
      </c>
      <c r="N40" s="103" t="e">
        <f>-#REF!</f>
        <v>#REF!</v>
      </c>
      <c r="O40" s="103" t="e">
        <f>-#REF!</f>
        <v>#REF!</v>
      </c>
      <c r="P40" s="110" t="e">
        <f t="shared" si="0"/>
        <v>#REF!</v>
      </c>
    </row>
    <row r="41" spans="1:16" ht="14.1" customHeight="1" x14ac:dyDescent="0.2">
      <c r="A41" s="106" t="s">
        <v>295</v>
      </c>
      <c r="B41" s="115" t="s">
        <v>173</v>
      </c>
      <c r="C41" s="103">
        <v>0</v>
      </c>
      <c r="D41" s="103" t="e">
        <f>-#REF!</f>
        <v>#REF!</v>
      </c>
      <c r="E41" s="103" t="e">
        <f>-#REF!</f>
        <v>#REF!</v>
      </c>
      <c r="F41" s="103" t="e">
        <f>-#REF!</f>
        <v>#REF!</v>
      </c>
      <c r="G41" s="103" t="e">
        <f>-#REF!</f>
        <v>#REF!</v>
      </c>
      <c r="H41" s="103" t="e">
        <f>-#REF!</f>
        <v>#REF!</v>
      </c>
      <c r="I41" s="103" t="e">
        <f>-#REF!</f>
        <v>#REF!</v>
      </c>
      <c r="J41" s="103" t="e">
        <f>-#REF!</f>
        <v>#REF!</v>
      </c>
      <c r="K41" s="103" t="e">
        <f>-#REF!</f>
        <v>#REF!</v>
      </c>
      <c r="L41" s="103" t="e">
        <f>-#REF!</f>
        <v>#REF!</v>
      </c>
      <c r="M41" s="103" t="e">
        <f>-#REF!</f>
        <v>#REF!</v>
      </c>
      <c r="N41" s="103" t="e">
        <f>-#REF!</f>
        <v>#REF!</v>
      </c>
      <c r="O41" s="103" t="e">
        <f>-#REF!</f>
        <v>#REF!</v>
      </c>
      <c r="P41" s="110" t="e">
        <f t="shared" si="0"/>
        <v>#REF!</v>
      </c>
    </row>
    <row r="42" spans="1:16" ht="14.1" customHeight="1" x14ac:dyDescent="0.2">
      <c r="A42" s="106" t="s">
        <v>332</v>
      </c>
      <c r="B42" s="115" t="s">
        <v>173</v>
      </c>
      <c r="C42" s="103">
        <v>0</v>
      </c>
      <c r="D42" s="103" t="e">
        <f>-#REF!</f>
        <v>#REF!</v>
      </c>
      <c r="E42" s="103" t="e">
        <f>-#REF!</f>
        <v>#REF!</v>
      </c>
      <c r="F42" s="103" t="e">
        <f>-#REF!</f>
        <v>#REF!</v>
      </c>
      <c r="G42" s="103" t="e">
        <f>-#REF!</f>
        <v>#REF!</v>
      </c>
      <c r="H42" s="103" t="e">
        <f>-#REF!</f>
        <v>#REF!</v>
      </c>
      <c r="I42" s="103" t="e">
        <f>-#REF!</f>
        <v>#REF!</v>
      </c>
      <c r="J42" s="103" t="e">
        <f>-#REF!</f>
        <v>#REF!</v>
      </c>
      <c r="K42" s="103" t="e">
        <f>-#REF!</f>
        <v>#REF!</v>
      </c>
      <c r="L42" s="103" t="e">
        <f>-#REF!</f>
        <v>#REF!</v>
      </c>
      <c r="M42" s="103" t="e">
        <f>-#REF!</f>
        <v>#REF!</v>
      </c>
      <c r="N42" s="103" t="e">
        <f>-#REF!</f>
        <v>#REF!</v>
      </c>
      <c r="O42" s="103" t="e">
        <f>-#REF!</f>
        <v>#REF!</v>
      </c>
      <c r="P42" s="110" t="e">
        <f t="shared" si="0"/>
        <v>#REF!</v>
      </c>
    </row>
    <row r="43" spans="1:16" ht="14.1" customHeight="1" x14ac:dyDescent="0.2">
      <c r="A43" s="106" t="s">
        <v>296</v>
      </c>
      <c r="B43" s="115" t="s">
        <v>25</v>
      </c>
      <c r="C43" s="103">
        <v>0</v>
      </c>
      <c r="D43" s="103" t="e">
        <f>-#REF!</f>
        <v>#REF!</v>
      </c>
      <c r="E43" s="103" t="e">
        <f>-#REF!</f>
        <v>#REF!</v>
      </c>
      <c r="F43" s="103" t="e">
        <f>-#REF!</f>
        <v>#REF!</v>
      </c>
      <c r="G43" s="103" t="e">
        <f>-#REF!</f>
        <v>#REF!</v>
      </c>
      <c r="H43" s="103" t="e">
        <f>-#REF!</f>
        <v>#REF!</v>
      </c>
      <c r="I43" s="103" t="e">
        <f>-#REF!</f>
        <v>#REF!</v>
      </c>
      <c r="J43" s="103" t="e">
        <f>-#REF!</f>
        <v>#REF!</v>
      </c>
      <c r="K43" s="103" t="e">
        <f>-#REF!</f>
        <v>#REF!</v>
      </c>
      <c r="L43" s="103" t="e">
        <f>-#REF!</f>
        <v>#REF!</v>
      </c>
      <c r="M43" s="103" t="e">
        <f>-#REF!</f>
        <v>#REF!</v>
      </c>
      <c r="N43" s="103" t="e">
        <f>-#REF!</f>
        <v>#REF!</v>
      </c>
      <c r="O43" s="103" t="e">
        <f>-#REF!</f>
        <v>#REF!</v>
      </c>
      <c r="P43" s="110" t="e">
        <f t="shared" si="0"/>
        <v>#REF!</v>
      </c>
    </row>
    <row r="44" spans="1:16" ht="14.1" customHeight="1" x14ac:dyDescent="0.2">
      <c r="A44" s="106" t="s">
        <v>470</v>
      </c>
      <c r="B44" s="115" t="s">
        <v>471</v>
      </c>
      <c r="C44" s="103">
        <v>0</v>
      </c>
      <c r="D44" s="103" t="e">
        <f>-#REF!</f>
        <v>#REF!</v>
      </c>
      <c r="E44" s="103" t="e">
        <f>-#REF!</f>
        <v>#REF!</v>
      </c>
      <c r="F44" s="103" t="e">
        <f>-#REF!</f>
        <v>#REF!</v>
      </c>
      <c r="G44" s="103" t="e">
        <f>-#REF!</f>
        <v>#REF!</v>
      </c>
      <c r="H44" s="103" t="e">
        <f>-#REF!</f>
        <v>#REF!</v>
      </c>
      <c r="I44" s="103" t="e">
        <f>-#REF!</f>
        <v>#REF!</v>
      </c>
      <c r="J44" s="103" t="e">
        <f>-#REF!</f>
        <v>#REF!</v>
      </c>
      <c r="K44" s="103" t="e">
        <f>-#REF!</f>
        <v>#REF!</v>
      </c>
      <c r="L44" s="103" t="e">
        <f>-#REF!</f>
        <v>#REF!</v>
      </c>
      <c r="M44" s="103" t="e">
        <f>-#REF!</f>
        <v>#REF!</v>
      </c>
      <c r="N44" s="103" t="e">
        <f>-#REF!</f>
        <v>#REF!</v>
      </c>
      <c r="O44" s="103" t="e">
        <f>-#REF!</f>
        <v>#REF!</v>
      </c>
      <c r="P44" s="110" t="e">
        <f t="shared" si="0"/>
        <v>#REF!</v>
      </c>
    </row>
    <row r="45" spans="1:16" ht="14.1" customHeight="1" x14ac:dyDescent="0.2">
      <c r="A45" s="106" t="s">
        <v>349</v>
      </c>
      <c r="B45" s="115" t="s">
        <v>174</v>
      </c>
      <c r="C45" s="103">
        <v>0</v>
      </c>
      <c r="D45" s="103" t="e">
        <f>-#REF!</f>
        <v>#REF!</v>
      </c>
      <c r="E45" s="103" t="e">
        <f>-#REF!</f>
        <v>#REF!</v>
      </c>
      <c r="F45" s="103" t="e">
        <f>-#REF!</f>
        <v>#REF!</v>
      </c>
      <c r="G45" s="103" t="e">
        <f>-#REF!</f>
        <v>#REF!</v>
      </c>
      <c r="H45" s="103" t="e">
        <f>-#REF!</f>
        <v>#REF!</v>
      </c>
      <c r="I45" s="103" t="e">
        <f>-#REF!</f>
        <v>#REF!</v>
      </c>
      <c r="J45" s="103" t="e">
        <f>-#REF!</f>
        <v>#REF!</v>
      </c>
      <c r="K45" s="103" t="e">
        <f>-#REF!</f>
        <v>#REF!</v>
      </c>
      <c r="L45" s="103" t="e">
        <f>-#REF!</f>
        <v>#REF!</v>
      </c>
      <c r="M45" s="103" t="e">
        <f>-#REF!</f>
        <v>#REF!</v>
      </c>
      <c r="N45" s="103" t="e">
        <f>-#REF!</f>
        <v>#REF!</v>
      </c>
      <c r="O45" s="103" t="e">
        <f>-#REF!</f>
        <v>#REF!</v>
      </c>
      <c r="P45" s="110" t="e">
        <f t="shared" si="0"/>
        <v>#REF!</v>
      </c>
    </row>
    <row r="46" spans="1:16" ht="14.1" customHeight="1" x14ac:dyDescent="0.2">
      <c r="A46" s="106" t="s">
        <v>384</v>
      </c>
      <c r="B46" s="115" t="s">
        <v>175</v>
      </c>
      <c r="C46" s="103">
        <v>0</v>
      </c>
      <c r="D46" s="103" t="e">
        <f>-#REF!</f>
        <v>#REF!</v>
      </c>
      <c r="E46" s="103" t="e">
        <f>-#REF!</f>
        <v>#REF!</v>
      </c>
      <c r="F46" s="103" t="e">
        <f>-#REF!</f>
        <v>#REF!</v>
      </c>
      <c r="G46" s="103" t="e">
        <f>-#REF!</f>
        <v>#REF!</v>
      </c>
      <c r="H46" s="103" t="e">
        <f>-#REF!</f>
        <v>#REF!</v>
      </c>
      <c r="I46" s="103" t="e">
        <f>-#REF!</f>
        <v>#REF!</v>
      </c>
      <c r="J46" s="103" t="e">
        <f>-#REF!</f>
        <v>#REF!</v>
      </c>
      <c r="K46" s="103" t="e">
        <f>-#REF!</f>
        <v>#REF!</v>
      </c>
      <c r="L46" s="103" t="e">
        <f>-#REF!</f>
        <v>#REF!</v>
      </c>
      <c r="M46" s="103" t="e">
        <f>-#REF!</f>
        <v>#REF!</v>
      </c>
      <c r="N46" s="103" t="e">
        <f>-#REF!</f>
        <v>#REF!</v>
      </c>
      <c r="O46" s="103" t="e">
        <f>-#REF!</f>
        <v>#REF!</v>
      </c>
      <c r="P46" s="110" t="e">
        <f t="shared" si="0"/>
        <v>#REF!</v>
      </c>
    </row>
    <row r="47" spans="1:16" ht="14.1" customHeight="1" x14ac:dyDescent="0.2">
      <c r="A47" s="106" t="s">
        <v>313</v>
      </c>
      <c r="B47" s="115" t="s">
        <v>472</v>
      </c>
      <c r="C47" s="103">
        <v>0</v>
      </c>
      <c r="D47" s="103" t="e">
        <f>-#REF!</f>
        <v>#REF!</v>
      </c>
      <c r="E47" s="103" t="e">
        <f>-#REF!</f>
        <v>#REF!</v>
      </c>
      <c r="F47" s="103" t="e">
        <f>-#REF!</f>
        <v>#REF!</v>
      </c>
      <c r="G47" s="103" t="e">
        <f>-#REF!</f>
        <v>#REF!</v>
      </c>
      <c r="H47" s="103" t="e">
        <f>-#REF!</f>
        <v>#REF!</v>
      </c>
      <c r="I47" s="103" t="e">
        <f>-#REF!</f>
        <v>#REF!</v>
      </c>
      <c r="J47" s="103" t="e">
        <f>-#REF!</f>
        <v>#REF!</v>
      </c>
      <c r="K47" s="103" t="e">
        <f>-#REF!</f>
        <v>#REF!</v>
      </c>
      <c r="L47" s="103" t="e">
        <f>-#REF!</f>
        <v>#REF!</v>
      </c>
      <c r="M47" s="103" t="e">
        <f>-#REF!</f>
        <v>#REF!</v>
      </c>
      <c r="N47" s="103" t="e">
        <f>-#REF!</f>
        <v>#REF!</v>
      </c>
      <c r="O47" s="103" t="e">
        <f>-#REF!</f>
        <v>#REF!</v>
      </c>
      <c r="P47" s="110" t="e">
        <f t="shared" si="0"/>
        <v>#REF!</v>
      </c>
    </row>
    <row r="48" spans="1:16" ht="14.1" customHeight="1" x14ac:dyDescent="0.2">
      <c r="A48" s="106" t="s">
        <v>556</v>
      </c>
      <c r="B48" s="115" t="s">
        <v>28</v>
      </c>
      <c r="C48" s="103">
        <v>0</v>
      </c>
      <c r="D48" s="103" t="e">
        <f>-#REF!</f>
        <v>#REF!</v>
      </c>
      <c r="E48" s="103" t="e">
        <f>-#REF!</f>
        <v>#REF!</v>
      </c>
      <c r="F48" s="103" t="e">
        <f>-#REF!</f>
        <v>#REF!</v>
      </c>
      <c r="G48" s="103" t="e">
        <f>-#REF!</f>
        <v>#REF!</v>
      </c>
      <c r="H48" s="103" t="e">
        <f>-#REF!</f>
        <v>#REF!</v>
      </c>
      <c r="I48" s="103" t="e">
        <f>-#REF!</f>
        <v>#REF!</v>
      </c>
      <c r="J48" s="103" t="e">
        <f>-#REF!</f>
        <v>#REF!</v>
      </c>
      <c r="K48" s="103" t="e">
        <f>-#REF!</f>
        <v>#REF!</v>
      </c>
      <c r="L48" s="103" t="e">
        <f>-#REF!</f>
        <v>#REF!</v>
      </c>
      <c r="M48" s="103" t="e">
        <f>-#REF!</f>
        <v>#REF!</v>
      </c>
      <c r="N48" s="103" t="e">
        <f>-#REF!</f>
        <v>#REF!</v>
      </c>
      <c r="O48" s="103" t="e">
        <f>-#REF!</f>
        <v>#REF!</v>
      </c>
      <c r="P48" s="110" t="e">
        <f t="shared" ref="P48" si="3">SUM(C48:O48)</f>
        <v>#REF!</v>
      </c>
    </row>
    <row r="49" spans="1:19" ht="14.1" customHeight="1" x14ac:dyDescent="0.2">
      <c r="A49" s="106" t="s">
        <v>278</v>
      </c>
      <c r="B49" s="115" t="s">
        <v>28</v>
      </c>
      <c r="C49" s="103">
        <v>0</v>
      </c>
      <c r="D49" s="103" t="e">
        <f>-#REF!</f>
        <v>#REF!</v>
      </c>
      <c r="E49" s="103" t="e">
        <f>-#REF!</f>
        <v>#REF!</v>
      </c>
      <c r="F49" s="103" t="e">
        <f>-#REF!</f>
        <v>#REF!</v>
      </c>
      <c r="G49" s="103" t="e">
        <f>-#REF!</f>
        <v>#REF!</v>
      </c>
      <c r="H49" s="103" t="e">
        <f>-#REF!</f>
        <v>#REF!</v>
      </c>
      <c r="I49" s="103" t="e">
        <f>-#REF!</f>
        <v>#REF!</v>
      </c>
      <c r="J49" s="103" t="e">
        <f>-#REF!</f>
        <v>#REF!</v>
      </c>
      <c r="K49" s="103" t="e">
        <f>-#REF!</f>
        <v>#REF!</v>
      </c>
      <c r="L49" s="103" t="e">
        <f>-#REF!</f>
        <v>#REF!</v>
      </c>
      <c r="M49" s="103" t="e">
        <f>-#REF!</f>
        <v>#REF!</v>
      </c>
      <c r="N49" s="103" t="e">
        <f>-#REF!</f>
        <v>#REF!</v>
      </c>
      <c r="O49" s="103" t="e">
        <f>-#REF!</f>
        <v>#REF!</v>
      </c>
      <c r="P49" s="110" t="e">
        <f t="shared" si="0"/>
        <v>#REF!</v>
      </c>
    </row>
    <row r="50" spans="1:19" ht="14.1" customHeight="1" x14ac:dyDescent="0.2">
      <c r="A50" s="106" t="s">
        <v>314</v>
      </c>
      <c r="B50" s="115" t="s">
        <v>28</v>
      </c>
      <c r="C50" s="103">
        <v>0</v>
      </c>
      <c r="D50" s="103" t="e">
        <f>-#REF!</f>
        <v>#REF!</v>
      </c>
      <c r="E50" s="103" t="e">
        <f>-#REF!</f>
        <v>#REF!</v>
      </c>
      <c r="F50" s="103" t="e">
        <f>-#REF!</f>
        <v>#REF!</v>
      </c>
      <c r="G50" s="103" t="e">
        <f>-#REF!</f>
        <v>#REF!</v>
      </c>
      <c r="H50" s="103" t="e">
        <f>-#REF!</f>
        <v>#REF!</v>
      </c>
      <c r="I50" s="103" t="e">
        <f>-#REF!</f>
        <v>#REF!</v>
      </c>
      <c r="J50" s="103" t="e">
        <f>-#REF!</f>
        <v>#REF!</v>
      </c>
      <c r="K50" s="103" t="e">
        <f>-#REF!</f>
        <v>#REF!</v>
      </c>
      <c r="L50" s="103" t="e">
        <f>-#REF!</f>
        <v>#REF!</v>
      </c>
      <c r="M50" s="103" t="e">
        <f>-#REF!</f>
        <v>#REF!</v>
      </c>
      <c r="N50" s="103" t="e">
        <f>-#REF!</f>
        <v>#REF!</v>
      </c>
      <c r="O50" s="103" t="e">
        <f>-#REF!</f>
        <v>#REF!</v>
      </c>
      <c r="P50" s="110" t="e">
        <f t="shared" si="0"/>
        <v>#REF!</v>
      </c>
    </row>
    <row r="51" spans="1:19" ht="14.1" customHeight="1" x14ac:dyDescent="0.2">
      <c r="A51" s="106" t="s">
        <v>385</v>
      </c>
      <c r="B51" s="115" t="s">
        <v>28</v>
      </c>
      <c r="C51" s="103">
        <v>0</v>
      </c>
      <c r="D51" s="103" t="e">
        <f>-#REF!</f>
        <v>#REF!</v>
      </c>
      <c r="E51" s="103" t="e">
        <f>-#REF!</f>
        <v>#REF!</v>
      </c>
      <c r="F51" s="103" t="e">
        <f>-#REF!</f>
        <v>#REF!</v>
      </c>
      <c r="G51" s="103" t="e">
        <f>-#REF!</f>
        <v>#REF!</v>
      </c>
      <c r="H51" s="103" t="e">
        <f>-#REF!</f>
        <v>#REF!</v>
      </c>
      <c r="I51" s="103" t="e">
        <f>-#REF!</f>
        <v>#REF!</v>
      </c>
      <c r="J51" s="103" t="e">
        <f>-#REF!</f>
        <v>#REF!</v>
      </c>
      <c r="K51" s="103" t="e">
        <f>-#REF!</f>
        <v>#REF!</v>
      </c>
      <c r="L51" s="103" t="e">
        <f>-#REF!</f>
        <v>#REF!</v>
      </c>
      <c r="M51" s="103" t="e">
        <f>-#REF!</f>
        <v>#REF!</v>
      </c>
      <c r="N51" s="103" t="e">
        <f>-#REF!</f>
        <v>#REF!</v>
      </c>
      <c r="O51" s="103" t="e">
        <f>-#REF!</f>
        <v>#REF!</v>
      </c>
      <c r="P51" s="110" t="e">
        <f t="shared" si="0"/>
        <v>#REF!</v>
      </c>
    </row>
    <row r="52" spans="1:19" ht="14.1" customHeight="1" x14ac:dyDescent="0.2">
      <c r="A52" s="106" t="s">
        <v>367</v>
      </c>
      <c r="B52" s="115" t="s">
        <v>473</v>
      </c>
      <c r="C52" s="103">
        <v>0</v>
      </c>
      <c r="D52" s="103" t="e">
        <f>-#REF!</f>
        <v>#REF!</v>
      </c>
      <c r="E52" s="103" t="e">
        <f>-#REF!</f>
        <v>#REF!</v>
      </c>
      <c r="F52" s="103" t="e">
        <f>-#REF!</f>
        <v>#REF!</v>
      </c>
      <c r="G52" s="103" t="e">
        <f>-#REF!</f>
        <v>#REF!</v>
      </c>
      <c r="H52" s="103" t="e">
        <f>-#REF!</f>
        <v>#REF!</v>
      </c>
      <c r="I52" s="103" t="e">
        <f>-#REF!</f>
        <v>#REF!</v>
      </c>
      <c r="J52" s="103" t="e">
        <f>-#REF!</f>
        <v>#REF!</v>
      </c>
      <c r="K52" s="103" t="e">
        <f>-#REF!</f>
        <v>#REF!</v>
      </c>
      <c r="L52" s="103" t="e">
        <f>-#REF!</f>
        <v>#REF!</v>
      </c>
      <c r="M52" s="103" t="e">
        <f>-#REF!</f>
        <v>#REF!</v>
      </c>
      <c r="N52" s="103" t="e">
        <f>-#REF!</f>
        <v>#REF!</v>
      </c>
      <c r="O52" s="103" t="e">
        <f>-#REF!</f>
        <v>#REF!</v>
      </c>
      <c r="P52" s="110" t="e">
        <f t="shared" si="0"/>
        <v>#REF!</v>
      </c>
    </row>
    <row r="53" spans="1:19" ht="14.1" customHeight="1" x14ac:dyDescent="0.2">
      <c r="A53" s="106" t="s">
        <v>333</v>
      </c>
      <c r="B53" s="115" t="s">
        <v>30</v>
      </c>
      <c r="C53" s="103">
        <v>0</v>
      </c>
      <c r="D53" s="103" t="e">
        <f>-#REF!</f>
        <v>#REF!</v>
      </c>
      <c r="E53" s="103" t="e">
        <f>-#REF!</f>
        <v>#REF!</v>
      </c>
      <c r="F53" s="103" t="e">
        <f>-#REF!</f>
        <v>#REF!</v>
      </c>
      <c r="G53" s="103" t="e">
        <f>-#REF!</f>
        <v>#REF!</v>
      </c>
      <c r="H53" s="103" t="e">
        <f>-#REF!</f>
        <v>#REF!</v>
      </c>
      <c r="I53" s="103" t="e">
        <f>-#REF!</f>
        <v>#REF!</v>
      </c>
      <c r="J53" s="103" t="e">
        <f>-#REF!</f>
        <v>#REF!</v>
      </c>
      <c r="K53" s="103" t="e">
        <f>-#REF!</f>
        <v>#REF!</v>
      </c>
      <c r="L53" s="103" t="e">
        <f>-#REF!</f>
        <v>#REF!</v>
      </c>
      <c r="M53" s="103" t="e">
        <f>-#REF!</f>
        <v>#REF!</v>
      </c>
      <c r="N53" s="103" t="e">
        <f>-#REF!</f>
        <v>#REF!</v>
      </c>
      <c r="O53" s="103" t="e">
        <f>-#REF!</f>
        <v>#REF!</v>
      </c>
      <c r="P53" s="110" t="e">
        <f t="shared" si="0"/>
        <v>#REF!</v>
      </c>
    </row>
    <row r="54" spans="1:19" ht="14.1" customHeight="1" x14ac:dyDescent="0.2">
      <c r="A54" s="106" t="s">
        <v>373</v>
      </c>
      <c r="B54" s="115" t="s">
        <v>30</v>
      </c>
      <c r="C54" s="103">
        <v>0</v>
      </c>
      <c r="D54" s="103" t="e">
        <f>-#REF!</f>
        <v>#REF!</v>
      </c>
      <c r="E54" s="103" t="e">
        <f>-#REF!</f>
        <v>#REF!</v>
      </c>
      <c r="F54" s="103" t="e">
        <f>-#REF!</f>
        <v>#REF!</v>
      </c>
      <c r="G54" s="103" t="e">
        <f>-#REF!</f>
        <v>#REF!</v>
      </c>
      <c r="H54" s="103" t="e">
        <f>-#REF!</f>
        <v>#REF!</v>
      </c>
      <c r="I54" s="103" t="e">
        <f>-#REF!</f>
        <v>#REF!</v>
      </c>
      <c r="J54" s="103" t="e">
        <f>-#REF!</f>
        <v>#REF!</v>
      </c>
      <c r="K54" s="103" t="e">
        <f>-#REF!</f>
        <v>#REF!</v>
      </c>
      <c r="L54" s="103" t="e">
        <f>-#REF!</f>
        <v>#REF!</v>
      </c>
      <c r="M54" s="103" t="e">
        <f>-#REF!</f>
        <v>#REF!</v>
      </c>
      <c r="N54" s="103" t="e">
        <f>-#REF!</f>
        <v>#REF!</v>
      </c>
      <c r="O54" s="103" t="e">
        <f>-#REF!</f>
        <v>#REF!</v>
      </c>
      <c r="P54" s="110" t="e">
        <f t="shared" si="0"/>
        <v>#REF!</v>
      </c>
    </row>
    <row r="55" spans="1:19" ht="14.1" customHeight="1" x14ac:dyDescent="0.2">
      <c r="A55" s="106" t="s">
        <v>315</v>
      </c>
      <c r="B55" s="115" t="s">
        <v>474</v>
      </c>
      <c r="C55" s="103">
        <v>0</v>
      </c>
      <c r="D55" s="103" t="e">
        <f>-#REF!</f>
        <v>#REF!</v>
      </c>
      <c r="E55" s="103" t="e">
        <f>-#REF!</f>
        <v>#REF!</v>
      </c>
      <c r="F55" s="103" t="e">
        <f>-#REF!</f>
        <v>#REF!</v>
      </c>
      <c r="G55" s="103" t="e">
        <f>-#REF!</f>
        <v>#REF!</v>
      </c>
      <c r="H55" s="103" t="e">
        <f>-#REF!</f>
        <v>#REF!</v>
      </c>
      <c r="I55" s="103" t="e">
        <f>-#REF!</f>
        <v>#REF!</v>
      </c>
      <c r="J55" s="103" t="e">
        <f>-#REF!</f>
        <v>#REF!</v>
      </c>
      <c r="K55" s="103" t="e">
        <f>-#REF!</f>
        <v>#REF!</v>
      </c>
      <c r="L55" s="103" t="e">
        <f>-#REF!</f>
        <v>#REF!</v>
      </c>
      <c r="M55" s="103" t="e">
        <f>-#REF!</f>
        <v>#REF!</v>
      </c>
      <c r="N55" s="103" t="e">
        <f>-#REF!</f>
        <v>#REF!</v>
      </c>
      <c r="O55" s="103" t="e">
        <f>-#REF!</f>
        <v>#REF!</v>
      </c>
      <c r="P55" s="110" t="e">
        <f t="shared" si="0"/>
        <v>#REF!</v>
      </c>
    </row>
    <row r="56" spans="1:19" ht="14.1" customHeight="1" x14ac:dyDescent="0.2">
      <c r="A56" s="106" t="s">
        <v>350</v>
      </c>
      <c r="B56" s="115" t="s">
        <v>31</v>
      </c>
      <c r="C56" s="103">
        <v>0</v>
      </c>
      <c r="D56" s="103" t="e">
        <f>-#REF!</f>
        <v>#REF!</v>
      </c>
      <c r="E56" s="103" t="e">
        <f>-#REF!</f>
        <v>#REF!</v>
      </c>
      <c r="F56" s="103" t="e">
        <f>-#REF!</f>
        <v>#REF!</v>
      </c>
      <c r="G56" s="103" t="e">
        <f>-#REF!</f>
        <v>#REF!</v>
      </c>
      <c r="H56" s="103" t="e">
        <f>-#REF!</f>
        <v>#REF!</v>
      </c>
      <c r="I56" s="103" t="e">
        <f>-#REF!</f>
        <v>#REF!</v>
      </c>
      <c r="J56" s="103" t="e">
        <f>-#REF!</f>
        <v>#REF!</v>
      </c>
      <c r="K56" s="103" t="e">
        <f>-#REF!</f>
        <v>#REF!</v>
      </c>
      <c r="L56" s="103" t="e">
        <f>-#REF!</f>
        <v>#REF!</v>
      </c>
      <c r="M56" s="103" t="e">
        <f>-#REF!</f>
        <v>#REF!</v>
      </c>
      <c r="N56" s="103" t="e">
        <f>-#REF!</f>
        <v>#REF!</v>
      </c>
      <c r="O56" s="103" t="e">
        <f>-#REF!</f>
        <v>#REF!</v>
      </c>
      <c r="P56" s="110" t="e">
        <f t="shared" si="0"/>
        <v>#REF!</v>
      </c>
    </row>
    <row r="57" spans="1:19" ht="14.1" customHeight="1" x14ac:dyDescent="0.2">
      <c r="A57" s="106" t="s">
        <v>334</v>
      </c>
      <c r="B57" s="115" t="s">
        <v>32</v>
      </c>
      <c r="C57" s="103">
        <v>0</v>
      </c>
      <c r="D57" s="103" t="e">
        <f>-#REF!</f>
        <v>#REF!</v>
      </c>
      <c r="E57" s="103" t="e">
        <f>-#REF!</f>
        <v>#REF!</v>
      </c>
      <c r="F57" s="103" t="e">
        <f>-#REF!</f>
        <v>#REF!</v>
      </c>
      <c r="G57" s="103" t="e">
        <f>-#REF!</f>
        <v>#REF!</v>
      </c>
      <c r="H57" s="103" t="e">
        <f>-#REF!</f>
        <v>#REF!</v>
      </c>
      <c r="I57" s="103" t="e">
        <f>-#REF!</f>
        <v>#REF!</v>
      </c>
      <c r="J57" s="103" t="e">
        <f>-#REF!</f>
        <v>#REF!</v>
      </c>
      <c r="K57" s="103" t="e">
        <f>-#REF!</f>
        <v>#REF!</v>
      </c>
      <c r="L57" s="103" t="e">
        <f>-#REF!</f>
        <v>#REF!</v>
      </c>
      <c r="M57" s="103" t="e">
        <f>-#REF!</f>
        <v>#REF!</v>
      </c>
      <c r="N57" s="103" t="e">
        <f>-#REF!</f>
        <v>#REF!</v>
      </c>
      <c r="O57" s="103" t="e">
        <f>-#REF!</f>
        <v>#REF!</v>
      </c>
      <c r="P57" s="110" t="e">
        <f t="shared" si="0"/>
        <v>#REF!</v>
      </c>
    </row>
    <row r="58" spans="1:19" ht="14.1" customHeight="1" x14ac:dyDescent="0.2">
      <c r="A58" s="106" t="s">
        <v>386</v>
      </c>
      <c r="B58" s="115" t="s">
        <v>32</v>
      </c>
      <c r="C58" s="103">
        <v>0</v>
      </c>
      <c r="D58" s="103" t="e">
        <f>-#REF!</f>
        <v>#REF!</v>
      </c>
      <c r="E58" s="103" t="e">
        <f>-#REF!</f>
        <v>#REF!</v>
      </c>
      <c r="F58" s="103" t="e">
        <f>-#REF!</f>
        <v>#REF!</v>
      </c>
      <c r="G58" s="103" t="e">
        <f>-#REF!</f>
        <v>#REF!</v>
      </c>
      <c r="H58" s="103" t="e">
        <f>-#REF!</f>
        <v>#REF!</v>
      </c>
      <c r="I58" s="103" t="e">
        <f>-#REF!</f>
        <v>#REF!</v>
      </c>
      <c r="J58" s="103" t="e">
        <f>-#REF!</f>
        <v>#REF!</v>
      </c>
      <c r="K58" s="103" t="e">
        <f>-#REF!</f>
        <v>#REF!</v>
      </c>
      <c r="L58" s="103" t="e">
        <f>-#REF!</f>
        <v>#REF!</v>
      </c>
      <c r="M58" s="103" t="e">
        <f>-#REF!</f>
        <v>#REF!</v>
      </c>
      <c r="N58" s="103" t="e">
        <f>-#REF!</f>
        <v>#REF!</v>
      </c>
      <c r="O58" s="103" t="e">
        <f>-#REF!</f>
        <v>#REF!</v>
      </c>
      <c r="P58" s="110" t="e">
        <f t="shared" si="0"/>
        <v>#REF!</v>
      </c>
    </row>
    <row r="59" spans="1:19" ht="14.1" customHeight="1" x14ac:dyDescent="0.2">
      <c r="A59" s="106" t="s">
        <v>297</v>
      </c>
      <c r="B59" s="115" t="s">
        <v>475</v>
      </c>
      <c r="C59" s="103">
        <v>0</v>
      </c>
      <c r="D59" s="103" t="e">
        <f>-#REF!</f>
        <v>#REF!</v>
      </c>
      <c r="E59" s="103" t="e">
        <f>-#REF!</f>
        <v>#REF!</v>
      </c>
      <c r="F59" s="103" t="e">
        <f>-#REF!</f>
        <v>#REF!</v>
      </c>
      <c r="G59" s="103" t="e">
        <f>-#REF!</f>
        <v>#REF!</v>
      </c>
      <c r="H59" s="103" t="e">
        <f>-#REF!</f>
        <v>#REF!</v>
      </c>
      <c r="I59" s="103" t="e">
        <f>-#REF!</f>
        <v>#REF!</v>
      </c>
      <c r="J59" s="103" t="e">
        <f>-#REF!</f>
        <v>#REF!</v>
      </c>
      <c r="K59" s="103" t="e">
        <f>-#REF!</f>
        <v>#REF!</v>
      </c>
      <c r="L59" s="103" t="e">
        <f>-#REF!</f>
        <v>#REF!</v>
      </c>
      <c r="M59" s="103" t="e">
        <f>-#REF!</f>
        <v>#REF!</v>
      </c>
      <c r="N59" s="103" t="e">
        <f>-#REF!</f>
        <v>#REF!</v>
      </c>
      <c r="O59" s="103" t="e">
        <f>-#REF!</f>
        <v>#REF!</v>
      </c>
      <c r="P59" s="110" t="e">
        <f t="shared" si="0"/>
        <v>#REF!</v>
      </c>
      <c r="Q59" s="118" t="e">
        <f>SUM(P4:P59)</f>
        <v>#REF!</v>
      </c>
      <c r="S59" s="118"/>
    </row>
    <row r="60" spans="1:19" ht="14.1" customHeight="1" x14ac:dyDescent="0.2">
      <c r="A60" s="106" t="s">
        <v>165</v>
      </c>
      <c r="B60" s="115" t="s">
        <v>476</v>
      </c>
      <c r="C60" s="103">
        <v>0</v>
      </c>
      <c r="D60" s="103" t="e">
        <f>-#REF!</f>
        <v>#REF!</v>
      </c>
      <c r="E60" s="103" t="e">
        <f>-#REF!</f>
        <v>#REF!</v>
      </c>
      <c r="F60" s="103" t="e">
        <f>-#REF!</f>
        <v>#REF!</v>
      </c>
      <c r="G60" s="103" t="e">
        <f>-#REF!</f>
        <v>#REF!</v>
      </c>
      <c r="H60" s="103" t="e">
        <f>-#REF!</f>
        <v>#REF!</v>
      </c>
      <c r="I60" s="103" t="e">
        <f>-#REF!</f>
        <v>#REF!</v>
      </c>
      <c r="J60" s="103" t="e">
        <f>-#REF!</f>
        <v>#REF!</v>
      </c>
      <c r="K60" s="103" t="e">
        <f>-#REF!</f>
        <v>#REF!</v>
      </c>
      <c r="L60" s="103" t="e">
        <f>-#REF!</f>
        <v>#REF!</v>
      </c>
      <c r="M60" s="103" t="e">
        <f>-#REF!</f>
        <v>#REF!</v>
      </c>
      <c r="N60" s="103" t="e">
        <f>-#REF!</f>
        <v>#REF!</v>
      </c>
      <c r="O60" s="103" t="e">
        <f>-#REF!</f>
        <v>#REF!</v>
      </c>
      <c r="P60" s="110" t="e">
        <f t="shared" si="0"/>
        <v>#REF!</v>
      </c>
    </row>
    <row r="61" spans="1:19" ht="14.1" customHeight="1" x14ac:dyDescent="0.2">
      <c r="A61" s="106" t="s">
        <v>477</v>
      </c>
      <c r="B61" s="115" t="s">
        <v>476</v>
      </c>
      <c r="C61" s="103">
        <v>0</v>
      </c>
      <c r="D61" s="103" t="e">
        <f>-#REF!</f>
        <v>#REF!</v>
      </c>
      <c r="E61" s="103" t="e">
        <f>-#REF!</f>
        <v>#REF!</v>
      </c>
      <c r="F61" s="103" t="e">
        <f>-#REF!</f>
        <v>#REF!</v>
      </c>
      <c r="G61" s="103" t="e">
        <f>-#REF!</f>
        <v>#REF!</v>
      </c>
      <c r="H61" s="103" t="e">
        <f>-#REF!</f>
        <v>#REF!</v>
      </c>
      <c r="I61" s="103" t="e">
        <f>-#REF!</f>
        <v>#REF!</v>
      </c>
      <c r="J61" s="103" t="e">
        <f>-#REF!</f>
        <v>#REF!</v>
      </c>
      <c r="K61" s="103" t="e">
        <f>-#REF!</f>
        <v>#REF!</v>
      </c>
      <c r="L61" s="103" t="e">
        <f>-#REF!</f>
        <v>#REF!</v>
      </c>
      <c r="M61" s="103" t="e">
        <f>-#REF!</f>
        <v>#REF!</v>
      </c>
      <c r="N61" s="103" t="e">
        <f>-#REF!</f>
        <v>#REF!</v>
      </c>
      <c r="O61" s="103" t="e">
        <f>-#REF!</f>
        <v>#REF!</v>
      </c>
      <c r="P61" s="110" t="e">
        <f t="shared" si="0"/>
        <v>#REF!</v>
      </c>
    </row>
    <row r="62" spans="1:19" ht="14.1" customHeight="1" x14ac:dyDescent="0.2">
      <c r="A62" s="111" t="s">
        <v>554</v>
      </c>
      <c r="B62" s="115" t="s">
        <v>478</v>
      </c>
      <c r="C62" s="103">
        <v>0</v>
      </c>
      <c r="D62" s="103" t="e">
        <f>-#REF!</f>
        <v>#REF!</v>
      </c>
      <c r="E62" s="103" t="e">
        <f>-#REF!</f>
        <v>#REF!</v>
      </c>
      <c r="F62" s="103" t="e">
        <f>-#REF!</f>
        <v>#REF!</v>
      </c>
      <c r="G62" s="103" t="e">
        <f>-#REF!</f>
        <v>#REF!</v>
      </c>
      <c r="H62" s="103" t="e">
        <f>-#REF!</f>
        <v>#REF!</v>
      </c>
      <c r="I62" s="103" t="e">
        <f>-#REF!</f>
        <v>#REF!</v>
      </c>
      <c r="J62" s="103" t="e">
        <f>-#REF!</f>
        <v>#REF!</v>
      </c>
      <c r="K62" s="103" t="e">
        <f>-#REF!</f>
        <v>#REF!</v>
      </c>
      <c r="L62" s="103" t="e">
        <f>-#REF!</f>
        <v>#REF!</v>
      </c>
      <c r="M62" s="103" t="e">
        <f>-#REF!</f>
        <v>#REF!</v>
      </c>
      <c r="N62" s="103" t="e">
        <f>-#REF!</f>
        <v>#REF!</v>
      </c>
      <c r="O62" s="103" t="e">
        <f>-#REF!</f>
        <v>#REF!</v>
      </c>
      <c r="P62" s="110" t="e">
        <f t="shared" ref="P62" si="4">SUM(C62:O62)</f>
        <v>#REF!</v>
      </c>
    </row>
    <row r="63" spans="1:19" ht="14.1" customHeight="1" x14ac:dyDescent="0.2">
      <c r="A63" s="111" t="s">
        <v>279</v>
      </c>
      <c r="B63" s="115" t="s">
        <v>478</v>
      </c>
      <c r="C63" s="103">
        <v>0</v>
      </c>
      <c r="D63" s="103" t="e">
        <f>-#REF!</f>
        <v>#REF!</v>
      </c>
      <c r="E63" s="103" t="e">
        <f>-#REF!</f>
        <v>#REF!</v>
      </c>
      <c r="F63" s="103" t="e">
        <f>-#REF!</f>
        <v>#REF!</v>
      </c>
      <c r="G63" s="103" t="e">
        <f>-#REF!</f>
        <v>#REF!</v>
      </c>
      <c r="H63" s="103" t="e">
        <f>-#REF!</f>
        <v>#REF!</v>
      </c>
      <c r="I63" s="103" t="e">
        <f>-#REF!</f>
        <v>#REF!</v>
      </c>
      <c r="J63" s="103" t="e">
        <f>-#REF!</f>
        <v>#REF!</v>
      </c>
      <c r="K63" s="103" t="e">
        <f>-#REF!</f>
        <v>#REF!</v>
      </c>
      <c r="L63" s="103" t="e">
        <f>-#REF!</f>
        <v>#REF!</v>
      </c>
      <c r="M63" s="103" t="e">
        <f>-#REF!</f>
        <v>#REF!</v>
      </c>
      <c r="N63" s="103" t="e">
        <f>-#REF!</f>
        <v>#REF!</v>
      </c>
      <c r="O63" s="103" t="e">
        <f>-#REF!</f>
        <v>#REF!</v>
      </c>
      <c r="P63" s="110" t="e">
        <f t="shared" si="0"/>
        <v>#REF!</v>
      </c>
    </row>
    <row r="64" spans="1:19" ht="14.1" customHeight="1" x14ac:dyDescent="0.2">
      <c r="A64" s="111" t="s">
        <v>298</v>
      </c>
      <c r="B64" s="115" t="s">
        <v>479</v>
      </c>
      <c r="C64" s="103">
        <v>0</v>
      </c>
      <c r="D64" s="103" t="e">
        <f>-#REF!</f>
        <v>#REF!</v>
      </c>
      <c r="E64" s="103" t="e">
        <f>-#REF!</f>
        <v>#REF!</v>
      </c>
      <c r="F64" s="103" t="e">
        <f>-#REF!</f>
        <v>#REF!</v>
      </c>
      <c r="G64" s="103" t="e">
        <f>-#REF!</f>
        <v>#REF!</v>
      </c>
      <c r="H64" s="103" t="e">
        <f>-#REF!</f>
        <v>#REF!</v>
      </c>
      <c r="I64" s="103" t="e">
        <f>-#REF!</f>
        <v>#REF!</v>
      </c>
      <c r="J64" s="103" t="e">
        <f>-#REF!</f>
        <v>#REF!</v>
      </c>
      <c r="K64" s="103" t="e">
        <f>-#REF!</f>
        <v>#REF!</v>
      </c>
      <c r="L64" s="103" t="e">
        <f>-#REF!</f>
        <v>#REF!</v>
      </c>
      <c r="M64" s="103" t="e">
        <f>-#REF!</f>
        <v>#REF!</v>
      </c>
      <c r="N64" s="103" t="e">
        <f>-#REF!</f>
        <v>#REF!</v>
      </c>
      <c r="O64" s="103" t="e">
        <f>-#REF!</f>
        <v>#REF!</v>
      </c>
      <c r="P64" s="110" t="e">
        <f t="shared" si="0"/>
        <v>#REF!</v>
      </c>
    </row>
    <row r="65" spans="1:19" ht="14.1" customHeight="1" x14ac:dyDescent="0.2">
      <c r="A65" s="111" t="s">
        <v>316</v>
      </c>
      <c r="B65" s="115" t="s">
        <v>478</v>
      </c>
      <c r="C65" s="103">
        <v>0</v>
      </c>
      <c r="D65" s="103" t="e">
        <f>-#REF!</f>
        <v>#REF!</v>
      </c>
      <c r="E65" s="103" t="e">
        <f>-#REF!</f>
        <v>#REF!</v>
      </c>
      <c r="F65" s="103" t="e">
        <f>-#REF!</f>
        <v>#REF!</v>
      </c>
      <c r="G65" s="103" t="e">
        <f>-#REF!</f>
        <v>#REF!</v>
      </c>
      <c r="H65" s="103" t="e">
        <f>-#REF!</f>
        <v>#REF!</v>
      </c>
      <c r="I65" s="103" t="e">
        <f>-#REF!</f>
        <v>#REF!</v>
      </c>
      <c r="J65" s="103" t="e">
        <f>-#REF!</f>
        <v>#REF!</v>
      </c>
      <c r="K65" s="103" t="e">
        <f>-#REF!</f>
        <v>#REF!</v>
      </c>
      <c r="L65" s="103" t="e">
        <f>-#REF!</f>
        <v>#REF!</v>
      </c>
      <c r="M65" s="103" t="e">
        <f>-#REF!</f>
        <v>#REF!</v>
      </c>
      <c r="N65" s="103" t="e">
        <f>-#REF!</f>
        <v>#REF!</v>
      </c>
      <c r="O65" s="103" t="e">
        <f>-#REF!</f>
        <v>#REF!</v>
      </c>
      <c r="P65" s="110" t="e">
        <f t="shared" si="0"/>
        <v>#REF!</v>
      </c>
    </row>
    <row r="66" spans="1:19" ht="14.1" customHeight="1" x14ac:dyDescent="0.2">
      <c r="A66" s="111" t="s">
        <v>335</v>
      </c>
      <c r="B66" s="115" t="s">
        <v>478</v>
      </c>
      <c r="C66" s="103">
        <v>0</v>
      </c>
      <c r="D66" s="103" t="e">
        <f>-#REF!</f>
        <v>#REF!</v>
      </c>
      <c r="E66" s="103" t="e">
        <f>-#REF!</f>
        <v>#REF!</v>
      </c>
      <c r="F66" s="103" t="e">
        <f>-#REF!</f>
        <v>#REF!</v>
      </c>
      <c r="G66" s="103" t="e">
        <f>-#REF!</f>
        <v>#REF!</v>
      </c>
      <c r="H66" s="103" t="e">
        <f>-#REF!</f>
        <v>#REF!</v>
      </c>
      <c r="I66" s="103" t="e">
        <f>-#REF!</f>
        <v>#REF!</v>
      </c>
      <c r="J66" s="103" t="e">
        <f>-#REF!</f>
        <v>#REF!</v>
      </c>
      <c r="K66" s="103" t="e">
        <f>-#REF!</f>
        <v>#REF!</v>
      </c>
      <c r="L66" s="103" t="e">
        <f>-#REF!</f>
        <v>#REF!</v>
      </c>
      <c r="M66" s="103" t="e">
        <f>-#REF!</f>
        <v>#REF!</v>
      </c>
      <c r="N66" s="103" t="e">
        <f>-#REF!</f>
        <v>#REF!</v>
      </c>
      <c r="O66" s="103" t="e">
        <f>-#REF!</f>
        <v>#REF!</v>
      </c>
      <c r="P66" s="110" t="e">
        <f t="shared" si="0"/>
        <v>#REF!</v>
      </c>
    </row>
    <row r="67" spans="1:19" ht="14.1" customHeight="1" x14ac:dyDescent="0.2">
      <c r="A67" s="111" t="s">
        <v>351</v>
      </c>
      <c r="B67" s="115" t="s">
        <v>476</v>
      </c>
      <c r="C67" s="103">
        <v>0</v>
      </c>
      <c r="D67" s="103" t="e">
        <f>-#REF!</f>
        <v>#REF!</v>
      </c>
      <c r="E67" s="103" t="e">
        <f>-#REF!</f>
        <v>#REF!</v>
      </c>
      <c r="F67" s="103" t="e">
        <f>-#REF!</f>
        <v>#REF!</v>
      </c>
      <c r="G67" s="103" t="e">
        <f>-#REF!</f>
        <v>#REF!</v>
      </c>
      <c r="H67" s="103" t="e">
        <f>-#REF!</f>
        <v>#REF!</v>
      </c>
      <c r="I67" s="103" t="e">
        <f>-#REF!</f>
        <v>#REF!</v>
      </c>
      <c r="J67" s="103" t="e">
        <f>-#REF!</f>
        <v>#REF!</v>
      </c>
      <c r="K67" s="103" t="e">
        <f>-#REF!</f>
        <v>#REF!</v>
      </c>
      <c r="L67" s="103" t="e">
        <f>-#REF!</f>
        <v>#REF!</v>
      </c>
      <c r="M67" s="103" t="e">
        <f>-#REF!</f>
        <v>#REF!</v>
      </c>
      <c r="N67" s="103" t="e">
        <f>-#REF!</f>
        <v>#REF!</v>
      </c>
      <c r="O67" s="103" t="e">
        <f>-#REF!</f>
        <v>#REF!</v>
      </c>
      <c r="P67" s="110" t="e">
        <f t="shared" si="0"/>
        <v>#REF!</v>
      </c>
    </row>
    <row r="68" spans="1:19" ht="14.1" customHeight="1" x14ac:dyDescent="0.2">
      <c r="A68" s="111" t="s">
        <v>480</v>
      </c>
      <c r="B68" s="115" t="s">
        <v>94</v>
      </c>
      <c r="C68" s="103">
        <v>0</v>
      </c>
      <c r="D68" s="103" t="e">
        <f>-#REF!</f>
        <v>#REF!</v>
      </c>
      <c r="E68" s="103" t="e">
        <f>-#REF!</f>
        <v>#REF!</v>
      </c>
      <c r="F68" s="103" t="e">
        <f>-#REF!</f>
        <v>#REF!</v>
      </c>
      <c r="G68" s="103" t="e">
        <f>-#REF!</f>
        <v>#REF!</v>
      </c>
      <c r="H68" s="103" t="e">
        <f>-#REF!</f>
        <v>#REF!</v>
      </c>
      <c r="I68" s="103" t="e">
        <f>-#REF!</f>
        <v>#REF!</v>
      </c>
      <c r="J68" s="103" t="e">
        <f>-#REF!</f>
        <v>#REF!</v>
      </c>
      <c r="K68" s="103" t="e">
        <f>-#REF!</f>
        <v>#REF!</v>
      </c>
      <c r="L68" s="103" t="e">
        <f>-#REF!</f>
        <v>#REF!</v>
      </c>
      <c r="M68" s="103" t="e">
        <f>-#REF!</f>
        <v>#REF!</v>
      </c>
      <c r="N68" s="103" t="e">
        <f>-#REF!</f>
        <v>#REF!</v>
      </c>
      <c r="O68" s="103" t="e">
        <f>-#REF!</f>
        <v>#REF!</v>
      </c>
      <c r="P68" s="110" t="e">
        <f t="shared" si="0"/>
        <v>#REF!</v>
      </c>
    </row>
    <row r="69" spans="1:19" ht="14.1" customHeight="1" x14ac:dyDescent="0.2">
      <c r="A69" s="111" t="s">
        <v>387</v>
      </c>
      <c r="B69" s="115" t="s">
        <v>476</v>
      </c>
      <c r="C69" s="103">
        <v>0</v>
      </c>
      <c r="D69" s="103" t="e">
        <f>-#REF!</f>
        <v>#REF!</v>
      </c>
      <c r="E69" s="103" t="e">
        <f>-#REF!</f>
        <v>#REF!</v>
      </c>
      <c r="F69" s="103" t="e">
        <f>-#REF!</f>
        <v>#REF!</v>
      </c>
      <c r="G69" s="103" t="e">
        <f>-#REF!</f>
        <v>#REF!</v>
      </c>
      <c r="H69" s="103" t="e">
        <f>-#REF!</f>
        <v>#REF!</v>
      </c>
      <c r="I69" s="103" t="e">
        <f>-#REF!</f>
        <v>#REF!</v>
      </c>
      <c r="J69" s="103" t="e">
        <f>-#REF!</f>
        <v>#REF!</v>
      </c>
      <c r="K69" s="103" t="e">
        <f>-#REF!</f>
        <v>#REF!</v>
      </c>
      <c r="L69" s="103" t="e">
        <f>-#REF!</f>
        <v>#REF!</v>
      </c>
      <c r="M69" s="103" t="e">
        <f>-#REF!</f>
        <v>#REF!</v>
      </c>
      <c r="N69" s="103" t="e">
        <f>-#REF!</f>
        <v>#REF!</v>
      </c>
      <c r="O69" s="103" t="e">
        <f>-#REF!</f>
        <v>#REF!</v>
      </c>
      <c r="P69" s="110" t="e">
        <f t="shared" si="0"/>
        <v>#REF!</v>
      </c>
      <c r="Q69" s="118" t="e">
        <f>SUM(P60:P69)</f>
        <v>#REF!</v>
      </c>
      <c r="R69" s="129"/>
      <c r="S69" s="129"/>
    </row>
    <row r="70" spans="1:19" ht="14.1" customHeight="1" x14ac:dyDescent="0.2">
      <c r="A70" s="111" t="s">
        <v>299</v>
      </c>
      <c r="B70" s="115" t="s">
        <v>147</v>
      </c>
      <c r="C70" s="103">
        <v>0</v>
      </c>
      <c r="D70" s="103" t="e">
        <f>+#REF!</f>
        <v>#REF!</v>
      </c>
      <c r="E70" s="103" t="e">
        <f>+#REF!</f>
        <v>#REF!</v>
      </c>
      <c r="F70" s="103" t="e">
        <f>+#REF!</f>
        <v>#REF!</v>
      </c>
      <c r="G70" s="103" t="e">
        <f>+#REF!</f>
        <v>#REF!</v>
      </c>
      <c r="H70" s="103" t="e">
        <f>+#REF!</f>
        <v>#REF!</v>
      </c>
      <c r="I70" s="103" t="e">
        <f>+#REF!</f>
        <v>#REF!</v>
      </c>
      <c r="J70" s="103" t="e">
        <f>+#REF!</f>
        <v>#REF!</v>
      </c>
      <c r="K70" s="103" t="e">
        <f>+#REF!</f>
        <v>#REF!</v>
      </c>
      <c r="L70" s="103" t="e">
        <f>+#REF!</f>
        <v>#REF!</v>
      </c>
      <c r="M70" s="103" t="e">
        <f>+#REF!</f>
        <v>#REF!</v>
      </c>
      <c r="N70" s="103" t="e">
        <f>+#REF!</f>
        <v>#REF!</v>
      </c>
      <c r="O70" s="103" t="e">
        <f>+#REF!</f>
        <v>#REF!</v>
      </c>
      <c r="P70" s="110" t="e">
        <f t="shared" si="0"/>
        <v>#REF!</v>
      </c>
    </row>
    <row r="71" spans="1:19" ht="14.1" customHeight="1" x14ac:dyDescent="0.2">
      <c r="A71" s="112" t="s">
        <v>481</v>
      </c>
      <c r="B71" s="115" t="s">
        <v>77</v>
      </c>
      <c r="C71" s="103">
        <v>0</v>
      </c>
      <c r="D71" s="103" t="e">
        <f>+#REF!</f>
        <v>#REF!</v>
      </c>
      <c r="E71" s="103" t="e">
        <f>+#REF!</f>
        <v>#REF!</v>
      </c>
      <c r="F71" s="103" t="e">
        <f>+#REF!</f>
        <v>#REF!</v>
      </c>
      <c r="G71" s="103" t="e">
        <f>+#REF!</f>
        <v>#REF!</v>
      </c>
      <c r="H71" s="103" t="e">
        <f>+#REF!</f>
        <v>#REF!</v>
      </c>
      <c r="I71" s="103" t="e">
        <f>+#REF!</f>
        <v>#REF!</v>
      </c>
      <c r="J71" s="103" t="e">
        <f>+#REF!</f>
        <v>#REF!</v>
      </c>
      <c r="K71" s="103" t="e">
        <f>+#REF!</f>
        <v>#REF!</v>
      </c>
      <c r="L71" s="103" t="e">
        <f>+#REF!</f>
        <v>#REF!</v>
      </c>
      <c r="M71" s="103" t="e">
        <f>+#REF!</f>
        <v>#REF!</v>
      </c>
      <c r="N71" s="103" t="e">
        <f>+#REF!</f>
        <v>#REF!</v>
      </c>
      <c r="O71" s="103" t="e">
        <f>+#REF!</f>
        <v>#REF!</v>
      </c>
      <c r="P71" s="110" t="e">
        <f t="shared" si="0"/>
        <v>#REF!</v>
      </c>
    </row>
    <row r="72" spans="1:19" ht="14.1" customHeight="1" x14ac:dyDescent="0.2">
      <c r="A72" s="111" t="s">
        <v>215</v>
      </c>
      <c r="B72" s="115" t="s">
        <v>77</v>
      </c>
      <c r="C72" s="103">
        <v>0</v>
      </c>
      <c r="D72" s="103" t="e">
        <f>+#REF!</f>
        <v>#REF!</v>
      </c>
      <c r="E72" s="103" t="e">
        <f>+#REF!</f>
        <v>#REF!</v>
      </c>
      <c r="F72" s="103" t="e">
        <f>+#REF!</f>
        <v>#REF!</v>
      </c>
      <c r="G72" s="103" t="e">
        <f>+#REF!</f>
        <v>#REF!</v>
      </c>
      <c r="H72" s="103" t="e">
        <f>+#REF!</f>
        <v>#REF!</v>
      </c>
      <c r="I72" s="103" t="e">
        <f>+#REF!</f>
        <v>#REF!</v>
      </c>
      <c r="J72" s="103" t="e">
        <f>+#REF!</f>
        <v>#REF!</v>
      </c>
      <c r="K72" s="103" t="e">
        <f>+#REF!</f>
        <v>#REF!</v>
      </c>
      <c r="L72" s="103" t="e">
        <f>+#REF!</f>
        <v>#REF!</v>
      </c>
      <c r="M72" s="103" t="e">
        <f>+#REF!</f>
        <v>#REF!</v>
      </c>
      <c r="N72" s="103" t="e">
        <f>+#REF!</f>
        <v>#REF!</v>
      </c>
      <c r="O72" s="103" t="e">
        <f>+#REF!</f>
        <v>#REF!</v>
      </c>
      <c r="P72" s="110" t="e">
        <f t="shared" si="0"/>
        <v>#REF!</v>
      </c>
    </row>
    <row r="73" spans="1:19" ht="14.1" customHeight="1" x14ac:dyDescent="0.2">
      <c r="A73" s="111" t="s">
        <v>234</v>
      </c>
      <c r="B73" s="115" t="s">
        <v>170</v>
      </c>
      <c r="C73" s="103">
        <v>0</v>
      </c>
      <c r="D73" s="103" t="e">
        <f>+#REF!</f>
        <v>#REF!</v>
      </c>
      <c r="E73" s="103" t="e">
        <f>+#REF!</f>
        <v>#REF!</v>
      </c>
      <c r="F73" s="103" t="e">
        <f>+#REF!</f>
        <v>#REF!</v>
      </c>
      <c r="G73" s="103" t="e">
        <f>+#REF!</f>
        <v>#REF!</v>
      </c>
      <c r="H73" s="103" t="e">
        <f>+#REF!</f>
        <v>#REF!</v>
      </c>
      <c r="I73" s="103" t="e">
        <f>+#REF!</f>
        <v>#REF!</v>
      </c>
      <c r="J73" s="103" t="e">
        <f>+#REF!</f>
        <v>#REF!</v>
      </c>
      <c r="K73" s="103" t="e">
        <f>+#REF!</f>
        <v>#REF!</v>
      </c>
      <c r="L73" s="103" t="e">
        <f>+#REF!</f>
        <v>#REF!</v>
      </c>
      <c r="M73" s="103" t="e">
        <f>+#REF!</f>
        <v>#REF!</v>
      </c>
      <c r="N73" s="103" t="e">
        <f>+#REF!</f>
        <v>#REF!</v>
      </c>
      <c r="O73" s="103" t="e">
        <f>+#REF!</f>
        <v>#REF!</v>
      </c>
      <c r="P73" s="110" t="e">
        <f t="shared" si="0"/>
        <v>#REF!</v>
      </c>
    </row>
    <row r="74" spans="1:19" ht="14.1" customHeight="1" x14ac:dyDescent="0.2">
      <c r="A74" s="111" t="s">
        <v>258</v>
      </c>
      <c r="B74" s="115" t="s">
        <v>77</v>
      </c>
      <c r="C74" s="103">
        <v>0</v>
      </c>
      <c r="D74" s="103" t="e">
        <f>+#REF!</f>
        <v>#REF!</v>
      </c>
      <c r="E74" s="103" t="e">
        <f>+#REF!</f>
        <v>#REF!</v>
      </c>
      <c r="F74" s="103" t="e">
        <f>+#REF!</f>
        <v>#REF!</v>
      </c>
      <c r="G74" s="103" t="e">
        <f>+#REF!</f>
        <v>#REF!</v>
      </c>
      <c r="H74" s="103" t="e">
        <f>+#REF!</f>
        <v>#REF!</v>
      </c>
      <c r="I74" s="103" t="e">
        <f>+#REF!</f>
        <v>#REF!</v>
      </c>
      <c r="J74" s="103" t="e">
        <f>+#REF!</f>
        <v>#REF!</v>
      </c>
      <c r="K74" s="103" t="e">
        <f>+#REF!</f>
        <v>#REF!</v>
      </c>
      <c r="L74" s="103" t="e">
        <f>+#REF!</f>
        <v>#REF!</v>
      </c>
      <c r="M74" s="103" t="e">
        <f>+#REF!</f>
        <v>#REF!</v>
      </c>
      <c r="N74" s="103" t="e">
        <f>+#REF!</f>
        <v>#REF!</v>
      </c>
      <c r="O74" s="103" t="e">
        <f>+#REF!</f>
        <v>#REF!</v>
      </c>
      <c r="P74" s="110" t="e">
        <f t="shared" si="0"/>
        <v>#REF!</v>
      </c>
    </row>
    <row r="75" spans="1:19" ht="14.1" customHeight="1" x14ac:dyDescent="0.2">
      <c r="A75" s="111" t="s">
        <v>482</v>
      </c>
      <c r="B75" s="115" t="s">
        <v>77</v>
      </c>
      <c r="C75" s="103">
        <v>0</v>
      </c>
      <c r="D75" s="103" t="e">
        <f>+#REF!</f>
        <v>#REF!</v>
      </c>
      <c r="E75" s="103" t="e">
        <f>+#REF!</f>
        <v>#REF!</v>
      </c>
      <c r="F75" s="103" t="e">
        <f>+#REF!</f>
        <v>#REF!</v>
      </c>
      <c r="G75" s="103" t="e">
        <f>+#REF!</f>
        <v>#REF!</v>
      </c>
      <c r="H75" s="103" t="e">
        <f>+#REF!</f>
        <v>#REF!</v>
      </c>
      <c r="I75" s="103" t="e">
        <f>+#REF!</f>
        <v>#REF!</v>
      </c>
      <c r="J75" s="103" t="e">
        <f>+#REF!</f>
        <v>#REF!</v>
      </c>
      <c r="K75" s="103" t="e">
        <f>+#REF!</f>
        <v>#REF!</v>
      </c>
      <c r="L75" s="103" t="e">
        <f>+#REF!</f>
        <v>#REF!</v>
      </c>
      <c r="M75" s="103" t="e">
        <f>+#REF!</f>
        <v>#REF!</v>
      </c>
      <c r="N75" s="103" t="e">
        <f>+#REF!</f>
        <v>#REF!</v>
      </c>
      <c r="O75" s="103" t="e">
        <f>+#REF!</f>
        <v>#REF!</v>
      </c>
      <c r="P75" s="110" t="e">
        <f t="shared" ref="P75:P146" si="5">SUM(C75:O75)</f>
        <v>#REF!</v>
      </c>
    </row>
    <row r="76" spans="1:19" ht="14.1" customHeight="1" x14ac:dyDescent="0.2">
      <c r="A76" s="111" t="s">
        <v>352</v>
      </c>
      <c r="B76" s="115" t="s">
        <v>77</v>
      </c>
      <c r="C76" s="103">
        <v>0</v>
      </c>
      <c r="D76" s="103" t="e">
        <f>+#REF!</f>
        <v>#REF!</v>
      </c>
      <c r="E76" s="103" t="e">
        <f>+#REF!</f>
        <v>#REF!</v>
      </c>
      <c r="F76" s="103" t="e">
        <f>+#REF!</f>
        <v>#REF!</v>
      </c>
      <c r="G76" s="103" t="e">
        <f>+#REF!</f>
        <v>#REF!</v>
      </c>
      <c r="H76" s="103" t="e">
        <f>+#REF!</f>
        <v>#REF!</v>
      </c>
      <c r="I76" s="103" t="e">
        <f>+#REF!</f>
        <v>#REF!</v>
      </c>
      <c r="J76" s="103" t="e">
        <f>+#REF!</f>
        <v>#REF!</v>
      </c>
      <c r="K76" s="103" t="e">
        <f>+#REF!</f>
        <v>#REF!</v>
      </c>
      <c r="L76" s="103" t="e">
        <f>+#REF!</f>
        <v>#REF!</v>
      </c>
      <c r="M76" s="103" t="e">
        <f>+#REF!</f>
        <v>#REF!</v>
      </c>
      <c r="N76" s="103" t="e">
        <f>+#REF!</f>
        <v>#REF!</v>
      </c>
      <c r="O76" s="103" t="e">
        <f>+#REF!</f>
        <v>#REF!</v>
      </c>
      <c r="P76" s="110" t="e">
        <f t="shared" si="5"/>
        <v>#REF!</v>
      </c>
    </row>
    <row r="77" spans="1:19" ht="14.1" customHeight="1" x14ac:dyDescent="0.2">
      <c r="A77" s="111" t="s">
        <v>388</v>
      </c>
      <c r="B77" s="115" t="s">
        <v>77</v>
      </c>
      <c r="C77" s="103">
        <v>0</v>
      </c>
      <c r="D77" s="103" t="e">
        <f>+#REF!</f>
        <v>#REF!</v>
      </c>
      <c r="E77" s="103" t="e">
        <f>+#REF!</f>
        <v>#REF!</v>
      </c>
      <c r="F77" s="103" t="e">
        <f>+#REF!</f>
        <v>#REF!</v>
      </c>
      <c r="G77" s="103" t="e">
        <f>+#REF!</f>
        <v>#REF!</v>
      </c>
      <c r="H77" s="103" t="e">
        <f>+#REF!</f>
        <v>#REF!</v>
      </c>
      <c r="I77" s="103" t="e">
        <f>+#REF!</f>
        <v>#REF!</v>
      </c>
      <c r="J77" s="103" t="e">
        <f>+#REF!</f>
        <v>#REF!</v>
      </c>
      <c r="K77" s="103" t="e">
        <f>+#REF!</f>
        <v>#REF!</v>
      </c>
      <c r="L77" s="103" t="e">
        <f>+#REF!</f>
        <v>#REF!</v>
      </c>
      <c r="M77" s="103" t="e">
        <f>+#REF!</f>
        <v>#REF!</v>
      </c>
      <c r="N77" s="103" t="e">
        <f>+#REF!</f>
        <v>#REF!</v>
      </c>
      <c r="O77" s="103" t="e">
        <f>+#REF!</f>
        <v>#REF!</v>
      </c>
      <c r="P77" s="110" t="e">
        <f t="shared" si="5"/>
        <v>#REF!</v>
      </c>
    </row>
    <row r="78" spans="1:19" ht="14.1" customHeight="1" x14ac:dyDescent="0.2">
      <c r="A78" s="111" t="s">
        <v>505</v>
      </c>
      <c r="B78" s="115" t="s">
        <v>77</v>
      </c>
      <c r="C78" s="103">
        <v>0</v>
      </c>
      <c r="D78" s="103" t="e">
        <f>+#REF!</f>
        <v>#REF!</v>
      </c>
      <c r="E78" s="103" t="e">
        <f>+#REF!</f>
        <v>#REF!</v>
      </c>
      <c r="F78" s="103" t="e">
        <f>+#REF!</f>
        <v>#REF!</v>
      </c>
      <c r="G78" s="103" t="e">
        <f>+#REF!</f>
        <v>#REF!</v>
      </c>
      <c r="H78" s="103" t="e">
        <f>+#REF!</f>
        <v>#REF!</v>
      </c>
      <c r="I78" s="103" t="e">
        <f>+#REF!</f>
        <v>#REF!</v>
      </c>
      <c r="J78" s="103" t="e">
        <f>+#REF!</f>
        <v>#REF!</v>
      </c>
      <c r="K78" s="103" t="e">
        <f>+#REF!</f>
        <v>#REF!</v>
      </c>
      <c r="L78" s="103" t="e">
        <f>+#REF!</f>
        <v>#REF!</v>
      </c>
      <c r="M78" s="103" t="e">
        <f>+#REF!</f>
        <v>#REF!</v>
      </c>
      <c r="N78" s="103" t="e">
        <f>+#REF!</f>
        <v>#REF!</v>
      </c>
      <c r="O78" s="103" t="e">
        <f>+#REF!</f>
        <v>#REF!</v>
      </c>
      <c r="P78" s="110" t="e">
        <f t="shared" ref="P78:P79" si="6">SUM(C78:O78)</f>
        <v>#REF!</v>
      </c>
    </row>
    <row r="79" spans="1:19" ht="14.1" customHeight="1" x14ac:dyDescent="0.2">
      <c r="A79" s="111" t="s">
        <v>536</v>
      </c>
      <c r="B79" s="115" t="s">
        <v>35</v>
      </c>
      <c r="C79" s="103">
        <v>0</v>
      </c>
      <c r="D79" s="103" t="e">
        <f>+#REF!</f>
        <v>#REF!</v>
      </c>
      <c r="E79" s="103" t="e">
        <f>+#REF!</f>
        <v>#REF!</v>
      </c>
      <c r="F79" s="103" t="e">
        <f>+#REF!</f>
        <v>#REF!</v>
      </c>
      <c r="G79" s="103" t="e">
        <f>+#REF!</f>
        <v>#REF!</v>
      </c>
      <c r="H79" s="103" t="e">
        <f>+#REF!</f>
        <v>#REF!</v>
      </c>
      <c r="I79" s="103" t="e">
        <f>+#REF!</f>
        <v>#REF!</v>
      </c>
      <c r="J79" s="103" t="e">
        <f>+#REF!</f>
        <v>#REF!</v>
      </c>
      <c r="K79" s="103" t="e">
        <f>+#REF!</f>
        <v>#REF!</v>
      </c>
      <c r="L79" s="103" t="e">
        <f>+#REF!</f>
        <v>#REF!</v>
      </c>
      <c r="M79" s="103" t="e">
        <f>+#REF!</f>
        <v>#REF!</v>
      </c>
      <c r="N79" s="103" t="e">
        <f>+#REF!</f>
        <v>#REF!</v>
      </c>
      <c r="O79" s="103" t="e">
        <f>+#REF!</f>
        <v>#REF!</v>
      </c>
      <c r="P79" s="110" t="e">
        <f t="shared" si="6"/>
        <v>#REF!</v>
      </c>
    </row>
    <row r="80" spans="1:19" ht="14.1" customHeight="1" x14ac:dyDescent="0.2">
      <c r="A80" s="111" t="s">
        <v>389</v>
      </c>
      <c r="B80" s="115" t="s">
        <v>35</v>
      </c>
      <c r="C80" s="103">
        <v>0</v>
      </c>
      <c r="D80" s="103" t="e">
        <f>+#REF!</f>
        <v>#REF!</v>
      </c>
      <c r="E80" s="103" t="e">
        <f>+#REF!</f>
        <v>#REF!</v>
      </c>
      <c r="F80" s="103" t="e">
        <f>+#REF!</f>
        <v>#REF!</v>
      </c>
      <c r="G80" s="103" t="e">
        <f>+#REF!</f>
        <v>#REF!</v>
      </c>
      <c r="H80" s="103" t="e">
        <f>+#REF!</f>
        <v>#REF!</v>
      </c>
      <c r="I80" s="103" t="e">
        <f>+#REF!</f>
        <v>#REF!</v>
      </c>
      <c r="J80" s="103" t="e">
        <f>+#REF!</f>
        <v>#REF!</v>
      </c>
      <c r="K80" s="103" t="e">
        <f>+#REF!</f>
        <v>#REF!</v>
      </c>
      <c r="L80" s="103" t="e">
        <f>+#REF!</f>
        <v>#REF!</v>
      </c>
      <c r="M80" s="103" t="e">
        <f>+#REF!</f>
        <v>#REF!</v>
      </c>
      <c r="N80" s="103" t="e">
        <f>+#REF!</f>
        <v>#REF!</v>
      </c>
      <c r="O80" s="103" t="e">
        <f>+#REF!</f>
        <v>#REF!</v>
      </c>
      <c r="P80" s="110" t="e">
        <f t="shared" si="5"/>
        <v>#REF!</v>
      </c>
    </row>
    <row r="81" spans="1:16" ht="14.1" customHeight="1" x14ac:dyDescent="0.2">
      <c r="A81" s="111" t="s">
        <v>243</v>
      </c>
      <c r="B81" s="115" t="s">
        <v>36</v>
      </c>
      <c r="C81" s="103">
        <v>0</v>
      </c>
      <c r="D81" s="103" t="e">
        <f>+#REF!</f>
        <v>#REF!</v>
      </c>
      <c r="E81" s="103" t="e">
        <f>+#REF!</f>
        <v>#REF!</v>
      </c>
      <c r="F81" s="103" t="e">
        <f>+#REF!</f>
        <v>#REF!</v>
      </c>
      <c r="G81" s="103" t="e">
        <f>+#REF!</f>
        <v>#REF!</v>
      </c>
      <c r="H81" s="103" t="e">
        <f>+#REF!</f>
        <v>#REF!</v>
      </c>
      <c r="I81" s="103" t="e">
        <f>+#REF!</f>
        <v>#REF!</v>
      </c>
      <c r="J81" s="103" t="e">
        <f>+#REF!</f>
        <v>#REF!</v>
      </c>
      <c r="K81" s="103" t="e">
        <f>+#REF!</f>
        <v>#REF!</v>
      </c>
      <c r="L81" s="103" t="e">
        <f>+#REF!</f>
        <v>#REF!</v>
      </c>
      <c r="M81" s="103" t="e">
        <f>+#REF!</f>
        <v>#REF!</v>
      </c>
      <c r="N81" s="103" t="e">
        <f>+#REF!</f>
        <v>#REF!</v>
      </c>
      <c r="O81" s="103" t="e">
        <f>+#REF!</f>
        <v>#REF!</v>
      </c>
      <c r="P81" s="110" t="e">
        <f t="shared" si="5"/>
        <v>#REF!</v>
      </c>
    </row>
    <row r="82" spans="1:16" ht="14.1" customHeight="1" x14ac:dyDescent="0.2">
      <c r="A82" s="111" t="s">
        <v>166</v>
      </c>
      <c r="B82" s="115" t="s">
        <v>104</v>
      </c>
      <c r="C82" s="103">
        <v>0</v>
      </c>
      <c r="D82" s="103" t="e">
        <f>+#REF!</f>
        <v>#REF!</v>
      </c>
      <c r="E82" s="103" t="e">
        <f>+#REF!</f>
        <v>#REF!</v>
      </c>
      <c r="F82" s="103" t="e">
        <f>+#REF!</f>
        <v>#REF!</v>
      </c>
      <c r="G82" s="103" t="e">
        <f>+#REF!</f>
        <v>#REF!</v>
      </c>
      <c r="H82" s="103" t="e">
        <f>+#REF!</f>
        <v>#REF!</v>
      </c>
      <c r="I82" s="103" t="e">
        <f>+#REF!</f>
        <v>#REF!</v>
      </c>
      <c r="J82" s="103" t="e">
        <f>+#REF!</f>
        <v>#REF!</v>
      </c>
      <c r="K82" s="103" t="e">
        <f>+#REF!</f>
        <v>#REF!</v>
      </c>
      <c r="L82" s="103" t="e">
        <f>+#REF!</f>
        <v>#REF!</v>
      </c>
      <c r="M82" s="103" t="e">
        <f>+#REF!</f>
        <v>#REF!</v>
      </c>
      <c r="N82" s="103" t="e">
        <f>+#REF!</f>
        <v>#REF!</v>
      </c>
      <c r="O82" s="103" t="e">
        <f>+#REF!</f>
        <v>#REF!</v>
      </c>
      <c r="P82" s="110" t="e">
        <f t="shared" si="5"/>
        <v>#REF!</v>
      </c>
    </row>
    <row r="83" spans="1:16" ht="14.1" customHeight="1" x14ac:dyDescent="0.2">
      <c r="A83" s="111" t="s">
        <v>260</v>
      </c>
      <c r="B83" s="115" t="s">
        <v>483</v>
      </c>
      <c r="C83" s="103">
        <v>0</v>
      </c>
      <c r="D83" s="103" t="e">
        <f>+#REF!</f>
        <v>#REF!</v>
      </c>
      <c r="E83" s="103" t="e">
        <f>+#REF!</f>
        <v>#REF!</v>
      </c>
      <c r="F83" s="103" t="e">
        <f>+#REF!</f>
        <v>#REF!</v>
      </c>
      <c r="G83" s="103" t="e">
        <f>+#REF!</f>
        <v>#REF!</v>
      </c>
      <c r="H83" s="103" t="e">
        <f>+#REF!</f>
        <v>#REF!</v>
      </c>
      <c r="I83" s="103" t="e">
        <f>+#REF!</f>
        <v>#REF!</v>
      </c>
      <c r="J83" s="103" t="e">
        <f>+#REF!</f>
        <v>#REF!</v>
      </c>
      <c r="K83" s="103" t="e">
        <f>+#REF!</f>
        <v>#REF!</v>
      </c>
      <c r="L83" s="103" t="e">
        <f>+#REF!</f>
        <v>#REF!</v>
      </c>
      <c r="M83" s="103" t="e">
        <f>+#REF!</f>
        <v>#REF!</v>
      </c>
      <c r="N83" s="103" t="e">
        <f>+#REF!</f>
        <v>#REF!</v>
      </c>
      <c r="O83" s="103" t="e">
        <f>+#REF!</f>
        <v>#REF!</v>
      </c>
      <c r="P83" s="110" t="e">
        <f t="shared" si="5"/>
        <v>#REF!</v>
      </c>
    </row>
    <row r="84" spans="1:16" ht="14.1" customHeight="1" x14ac:dyDescent="0.2">
      <c r="A84" s="111" t="s">
        <v>280</v>
      </c>
      <c r="B84" s="115" t="s">
        <v>483</v>
      </c>
      <c r="C84" s="103">
        <v>0</v>
      </c>
      <c r="D84" s="103" t="e">
        <f>+#REF!</f>
        <v>#REF!</v>
      </c>
      <c r="E84" s="103" t="e">
        <f>+#REF!</f>
        <v>#REF!</v>
      </c>
      <c r="F84" s="103" t="e">
        <f>+#REF!</f>
        <v>#REF!</v>
      </c>
      <c r="G84" s="103" t="e">
        <f>+#REF!</f>
        <v>#REF!</v>
      </c>
      <c r="H84" s="103" t="e">
        <f>+#REF!</f>
        <v>#REF!</v>
      </c>
      <c r="I84" s="103" t="e">
        <f>+#REF!</f>
        <v>#REF!</v>
      </c>
      <c r="J84" s="103" t="e">
        <f>+#REF!</f>
        <v>#REF!</v>
      </c>
      <c r="K84" s="103" t="e">
        <f>+#REF!</f>
        <v>#REF!</v>
      </c>
      <c r="L84" s="103" t="e">
        <f>+#REF!</f>
        <v>#REF!</v>
      </c>
      <c r="M84" s="103" t="e">
        <f>+#REF!</f>
        <v>#REF!</v>
      </c>
      <c r="N84" s="103" t="e">
        <f>+#REF!</f>
        <v>#REF!</v>
      </c>
      <c r="O84" s="103" t="e">
        <f>+#REF!</f>
        <v>#REF!</v>
      </c>
      <c r="P84" s="110" t="e">
        <f t="shared" si="5"/>
        <v>#REF!</v>
      </c>
    </row>
    <row r="85" spans="1:16" ht="14.1" customHeight="1" x14ac:dyDescent="0.2">
      <c r="A85" s="111" t="s">
        <v>353</v>
      </c>
      <c r="B85" s="115" t="s">
        <v>483</v>
      </c>
      <c r="C85" s="103">
        <v>0</v>
      </c>
      <c r="D85" s="103" t="e">
        <f>+#REF!</f>
        <v>#REF!</v>
      </c>
      <c r="E85" s="103" t="e">
        <f>+#REF!</f>
        <v>#REF!</v>
      </c>
      <c r="F85" s="103" t="e">
        <f>+#REF!</f>
        <v>#REF!</v>
      </c>
      <c r="G85" s="103" t="e">
        <f>+#REF!</f>
        <v>#REF!</v>
      </c>
      <c r="H85" s="103" t="e">
        <f>+#REF!</f>
        <v>#REF!</v>
      </c>
      <c r="I85" s="103" t="e">
        <f>+#REF!</f>
        <v>#REF!</v>
      </c>
      <c r="J85" s="103" t="e">
        <f>+#REF!</f>
        <v>#REF!</v>
      </c>
      <c r="K85" s="103" t="e">
        <f>+#REF!</f>
        <v>#REF!</v>
      </c>
      <c r="L85" s="103" t="e">
        <f>+#REF!</f>
        <v>#REF!</v>
      </c>
      <c r="M85" s="103" t="e">
        <f>+#REF!</f>
        <v>#REF!</v>
      </c>
      <c r="N85" s="103" t="e">
        <f>+#REF!</f>
        <v>#REF!</v>
      </c>
      <c r="O85" s="103" t="e">
        <f>+#REF!</f>
        <v>#REF!</v>
      </c>
      <c r="P85" s="110" t="e">
        <f t="shared" si="5"/>
        <v>#REF!</v>
      </c>
    </row>
    <row r="86" spans="1:16" ht="14.1" customHeight="1" x14ac:dyDescent="0.2">
      <c r="A86" s="111" t="s">
        <v>506</v>
      </c>
      <c r="B86" s="115" t="s">
        <v>483</v>
      </c>
      <c r="C86" s="103">
        <v>0</v>
      </c>
      <c r="D86" s="103" t="e">
        <f>+#REF!</f>
        <v>#REF!</v>
      </c>
      <c r="E86" s="103" t="e">
        <f>+#REF!</f>
        <v>#REF!</v>
      </c>
      <c r="F86" s="103" t="e">
        <f>+#REF!</f>
        <v>#REF!</v>
      </c>
      <c r="G86" s="103" t="e">
        <f>+#REF!</f>
        <v>#REF!</v>
      </c>
      <c r="H86" s="103" t="e">
        <f>+#REF!</f>
        <v>#REF!</v>
      </c>
      <c r="I86" s="103" t="e">
        <f>+#REF!</f>
        <v>#REF!</v>
      </c>
      <c r="J86" s="103" t="e">
        <f>+#REF!</f>
        <v>#REF!</v>
      </c>
      <c r="K86" s="103" t="e">
        <f>+#REF!</f>
        <v>#REF!</v>
      </c>
      <c r="L86" s="103" t="e">
        <f>+#REF!</f>
        <v>#REF!</v>
      </c>
      <c r="M86" s="103" t="e">
        <f>+#REF!</f>
        <v>#REF!</v>
      </c>
      <c r="N86" s="103" t="e">
        <f>+#REF!</f>
        <v>#REF!</v>
      </c>
      <c r="O86" s="103" t="e">
        <f>+#REF!</f>
        <v>#REF!</v>
      </c>
      <c r="P86" s="110" t="e">
        <f t="shared" si="5"/>
        <v>#REF!</v>
      </c>
    </row>
    <row r="87" spans="1:16" ht="14.1" customHeight="1" x14ac:dyDescent="0.2">
      <c r="A87" s="111" t="s">
        <v>390</v>
      </c>
      <c r="B87" s="115" t="s">
        <v>176</v>
      </c>
      <c r="C87" s="103">
        <v>0</v>
      </c>
      <c r="D87" s="103" t="e">
        <f>+#REF!</f>
        <v>#REF!</v>
      </c>
      <c r="E87" s="103" t="e">
        <f>+#REF!</f>
        <v>#REF!</v>
      </c>
      <c r="F87" s="103" t="e">
        <f>+#REF!</f>
        <v>#REF!</v>
      </c>
      <c r="G87" s="103" t="e">
        <f>+#REF!</f>
        <v>#REF!</v>
      </c>
      <c r="H87" s="103" t="e">
        <f>+#REF!</f>
        <v>#REF!</v>
      </c>
      <c r="I87" s="103" t="e">
        <f>+#REF!</f>
        <v>#REF!</v>
      </c>
      <c r="J87" s="103" t="e">
        <f>+#REF!</f>
        <v>#REF!</v>
      </c>
      <c r="K87" s="103" t="e">
        <f>+#REF!</f>
        <v>#REF!</v>
      </c>
      <c r="L87" s="103" t="e">
        <f>+#REF!</f>
        <v>#REF!</v>
      </c>
      <c r="M87" s="103" t="e">
        <f>+#REF!</f>
        <v>#REF!</v>
      </c>
      <c r="N87" s="103" t="e">
        <f>+#REF!</f>
        <v>#REF!</v>
      </c>
      <c r="O87" s="103" t="e">
        <f>+#REF!</f>
        <v>#REF!</v>
      </c>
      <c r="P87" s="110" t="e">
        <f t="shared" ref="P87" si="7">SUM(C87:O87)</f>
        <v>#REF!</v>
      </c>
    </row>
    <row r="88" spans="1:16" ht="14.1" customHeight="1" x14ac:dyDescent="0.2">
      <c r="A88" s="111" t="s">
        <v>201</v>
      </c>
      <c r="B88" s="115" t="s">
        <v>484</v>
      </c>
      <c r="C88" s="103">
        <v>0</v>
      </c>
      <c r="D88" s="103" t="e">
        <f>+#REF!</f>
        <v>#REF!</v>
      </c>
      <c r="E88" s="103" t="e">
        <f>+#REF!</f>
        <v>#REF!</v>
      </c>
      <c r="F88" s="103" t="e">
        <f>+#REF!</f>
        <v>#REF!</v>
      </c>
      <c r="G88" s="103" t="e">
        <f>+#REF!</f>
        <v>#REF!</v>
      </c>
      <c r="H88" s="103" t="e">
        <f>+#REF!</f>
        <v>#REF!</v>
      </c>
      <c r="I88" s="103" t="e">
        <f>+#REF!</f>
        <v>#REF!</v>
      </c>
      <c r="J88" s="103" t="e">
        <f>+#REF!</f>
        <v>#REF!</v>
      </c>
      <c r="K88" s="103" t="e">
        <f>+#REF!</f>
        <v>#REF!</v>
      </c>
      <c r="L88" s="103" t="e">
        <f>+#REF!</f>
        <v>#REF!</v>
      </c>
      <c r="M88" s="103" t="e">
        <f>+#REF!</f>
        <v>#REF!</v>
      </c>
      <c r="N88" s="103" t="e">
        <f>+#REF!</f>
        <v>#REF!</v>
      </c>
      <c r="O88" s="103" t="e">
        <f>+#REF!</f>
        <v>#REF!</v>
      </c>
      <c r="P88" s="110" t="e">
        <f t="shared" si="5"/>
        <v>#REF!</v>
      </c>
    </row>
    <row r="89" spans="1:16" ht="14.1" customHeight="1" x14ac:dyDescent="0.2">
      <c r="A89" s="111" t="s">
        <v>259</v>
      </c>
      <c r="B89" s="115" t="s">
        <v>484</v>
      </c>
      <c r="C89" s="103">
        <v>0</v>
      </c>
      <c r="D89" s="103" t="e">
        <f>+#REF!</f>
        <v>#REF!</v>
      </c>
      <c r="E89" s="103" t="e">
        <f>+#REF!</f>
        <v>#REF!</v>
      </c>
      <c r="F89" s="103" t="e">
        <f>+#REF!</f>
        <v>#REF!</v>
      </c>
      <c r="G89" s="103" t="e">
        <f>+#REF!</f>
        <v>#REF!</v>
      </c>
      <c r="H89" s="103" t="e">
        <f>+#REF!</f>
        <v>#REF!</v>
      </c>
      <c r="I89" s="103" t="e">
        <f>+#REF!</f>
        <v>#REF!</v>
      </c>
      <c r="J89" s="103" t="e">
        <f>+#REF!</f>
        <v>#REF!</v>
      </c>
      <c r="K89" s="103" t="e">
        <f>+#REF!</f>
        <v>#REF!</v>
      </c>
      <c r="L89" s="103" t="e">
        <f>+#REF!</f>
        <v>#REF!</v>
      </c>
      <c r="M89" s="103" t="e">
        <f>+#REF!</f>
        <v>#REF!</v>
      </c>
      <c r="N89" s="103" t="e">
        <f>+#REF!</f>
        <v>#REF!</v>
      </c>
      <c r="O89" s="103" t="e">
        <f>+#REF!</f>
        <v>#REF!</v>
      </c>
      <c r="P89" s="110" t="e">
        <f t="shared" si="5"/>
        <v>#REF!</v>
      </c>
    </row>
    <row r="90" spans="1:16" ht="14.1" customHeight="1" x14ac:dyDescent="0.2">
      <c r="A90" s="111" t="s">
        <v>354</v>
      </c>
      <c r="B90" s="115" t="s">
        <v>484</v>
      </c>
      <c r="C90" s="103">
        <v>0</v>
      </c>
      <c r="D90" s="103" t="e">
        <f>+#REF!</f>
        <v>#REF!</v>
      </c>
      <c r="E90" s="103" t="e">
        <f>+#REF!</f>
        <v>#REF!</v>
      </c>
      <c r="F90" s="103" t="e">
        <f>+#REF!</f>
        <v>#REF!</v>
      </c>
      <c r="G90" s="103" t="e">
        <f>+#REF!</f>
        <v>#REF!</v>
      </c>
      <c r="H90" s="103" t="e">
        <f>+#REF!</f>
        <v>#REF!</v>
      </c>
      <c r="I90" s="103" t="e">
        <f>+#REF!</f>
        <v>#REF!</v>
      </c>
      <c r="J90" s="103" t="e">
        <f>+#REF!</f>
        <v>#REF!</v>
      </c>
      <c r="K90" s="103" t="e">
        <f>+#REF!</f>
        <v>#REF!</v>
      </c>
      <c r="L90" s="103" t="e">
        <f>+#REF!</f>
        <v>#REF!</v>
      </c>
      <c r="M90" s="103" t="e">
        <f>+#REF!</f>
        <v>#REF!</v>
      </c>
      <c r="N90" s="103" t="e">
        <f>+#REF!</f>
        <v>#REF!</v>
      </c>
      <c r="O90" s="103" t="e">
        <f>+#REF!</f>
        <v>#REF!</v>
      </c>
      <c r="P90" s="110" t="e">
        <f t="shared" si="5"/>
        <v>#REF!</v>
      </c>
    </row>
    <row r="91" spans="1:16" ht="14.1" customHeight="1" x14ac:dyDescent="0.2">
      <c r="A91" s="111" t="s">
        <v>391</v>
      </c>
      <c r="B91" s="115" t="s">
        <v>484</v>
      </c>
      <c r="C91" s="103">
        <v>0</v>
      </c>
      <c r="D91" s="103" t="e">
        <f>+#REF!</f>
        <v>#REF!</v>
      </c>
      <c r="E91" s="103" t="e">
        <f>+#REF!</f>
        <v>#REF!</v>
      </c>
      <c r="F91" s="103" t="e">
        <f>+#REF!</f>
        <v>#REF!</v>
      </c>
      <c r="G91" s="103" t="e">
        <f>+#REF!</f>
        <v>#REF!</v>
      </c>
      <c r="H91" s="103" t="e">
        <f>+#REF!</f>
        <v>#REF!</v>
      </c>
      <c r="I91" s="103" t="e">
        <f>+#REF!</f>
        <v>#REF!</v>
      </c>
      <c r="J91" s="103" t="e">
        <f>+#REF!</f>
        <v>#REF!</v>
      </c>
      <c r="K91" s="103" t="e">
        <f>+#REF!</f>
        <v>#REF!</v>
      </c>
      <c r="L91" s="103" t="e">
        <f>+#REF!</f>
        <v>#REF!</v>
      </c>
      <c r="M91" s="103" t="e">
        <f>+#REF!</f>
        <v>#REF!</v>
      </c>
      <c r="N91" s="103" t="e">
        <f>+#REF!</f>
        <v>#REF!</v>
      </c>
      <c r="O91" s="103" t="e">
        <f>+#REF!</f>
        <v>#REF!</v>
      </c>
      <c r="P91" s="110" t="e">
        <f t="shared" si="5"/>
        <v>#REF!</v>
      </c>
    </row>
    <row r="92" spans="1:16" ht="14.1" customHeight="1" x14ac:dyDescent="0.2">
      <c r="A92" s="111" t="s">
        <v>507</v>
      </c>
      <c r="B92" s="115" t="s">
        <v>484</v>
      </c>
      <c r="C92" s="103">
        <v>0</v>
      </c>
      <c r="D92" s="103" t="e">
        <f>+#REF!</f>
        <v>#REF!</v>
      </c>
      <c r="E92" s="103" t="e">
        <f>+#REF!</f>
        <v>#REF!</v>
      </c>
      <c r="F92" s="103" t="e">
        <f>+#REF!</f>
        <v>#REF!</v>
      </c>
      <c r="G92" s="103" t="e">
        <f>+#REF!</f>
        <v>#REF!</v>
      </c>
      <c r="H92" s="103" t="e">
        <f>+#REF!</f>
        <v>#REF!</v>
      </c>
      <c r="I92" s="103" t="e">
        <f>+#REF!</f>
        <v>#REF!</v>
      </c>
      <c r="J92" s="103" t="e">
        <f>+#REF!</f>
        <v>#REF!</v>
      </c>
      <c r="K92" s="103" t="e">
        <f>+#REF!</f>
        <v>#REF!</v>
      </c>
      <c r="L92" s="103" t="e">
        <f>+#REF!</f>
        <v>#REF!</v>
      </c>
      <c r="M92" s="103" t="e">
        <f>+#REF!</f>
        <v>#REF!</v>
      </c>
      <c r="N92" s="103" t="e">
        <f>+#REF!</f>
        <v>#REF!</v>
      </c>
      <c r="O92" s="103" t="e">
        <f>+#REF!</f>
        <v>#REF!</v>
      </c>
      <c r="P92" s="110" t="e">
        <f t="shared" ref="P92" si="8">SUM(C92:O92)</f>
        <v>#REF!</v>
      </c>
    </row>
    <row r="93" spans="1:16" ht="14.1" customHeight="1" x14ac:dyDescent="0.2">
      <c r="A93" s="111" t="s">
        <v>225</v>
      </c>
      <c r="B93" s="115" t="s">
        <v>485</v>
      </c>
      <c r="C93" s="103">
        <v>0</v>
      </c>
      <c r="D93" s="103" t="e">
        <f>+#REF!</f>
        <v>#REF!</v>
      </c>
      <c r="E93" s="103" t="e">
        <f>+#REF!</f>
        <v>#REF!</v>
      </c>
      <c r="F93" s="103" t="e">
        <f>+#REF!</f>
        <v>#REF!</v>
      </c>
      <c r="G93" s="103" t="e">
        <f>+#REF!</f>
        <v>#REF!</v>
      </c>
      <c r="H93" s="103" t="e">
        <f>+#REF!</f>
        <v>#REF!</v>
      </c>
      <c r="I93" s="103" t="e">
        <f>+#REF!</f>
        <v>#REF!</v>
      </c>
      <c r="J93" s="103" t="e">
        <f>+#REF!</f>
        <v>#REF!</v>
      </c>
      <c r="K93" s="103" t="e">
        <f>+#REF!</f>
        <v>#REF!</v>
      </c>
      <c r="L93" s="103" t="e">
        <f>+#REF!</f>
        <v>#REF!</v>
      </c>
      <c r="M93" s="103" t="e">
        <f>+#REF!</f>
        <v>#REF!</v>
      </c>
      <c r="N93" s="103" t="e">
        <f>+#REF!</f>
        <v>#REF!</v>
      </c>
      <c r="O93" s="103" t="e">
        <f>+#REF!</f>
        <v>#REF!</v>
      </c>
      <c r="P93" s="110" t="e">
        <f t="shared" si="5"/>
        <v>#REF!</v>
      </c>
    </row>
    <row r="94" spans="1:16" ht="14.1" customHeight="1" x14ac:dyDescent="0.2">
      <c r="A94" s="111" t="s">
        <v>281</v>
      </c>
      <c r="B94" s="115" t="s">
        <v>40</v>
      </c>
      <c r="C94" s="103">
        <v>0</v>
      </c>
      <c r="D94" s="103" t="e">
        <f>+#REF!</f>
        <v>#REF!</v>
      </c>
      <c r="E94" s="103" t="e">
        <f>+#REF!</f>
        <v>#REF!</v>
      </c>
      <c r="F94" s="103" t="e">
        <f>+#REF!</f>
        <v>#REF!</v>
      </c>
      <c r="G94" s="103" t="e">
        <f>+#REF!</f>
        <v>#REF!</v>
      </c>
      <c r="H94" s="103" t="e">
        <f>+#REF!</f>
        <v>#REF!</v>
      </c>
      <c r="I94" s="103" t="e">
        <f>+#REF!</f>
        <v>#REF!</v>
      </c>
      <c r="J94" s="103" t="e">
        <f>+#REF!</f>
        <v>#REF!</v>
      </c>
      <c r="K94" s="103" t="e">
        <f>+#REF!</f>
        <v>#REF!</v>
      </c>
      <c r="L94" s="103" t="e">
        <f>+#REF!</f>
        <v>#REF!</v>
      </c>
      <c r="M94" s="103" t="e">
        <f>+#REF!</f>
        <v>#REF!</v>
      </c>
      <c r="N94" s="103" t="e">
        <f>+#REF!</f>
        <v>#REF!</v>
      </c>
      <c r="O94" s="103" t="e">
        <f>+#REF!</f>
        <v>#REF!</v>
      </c>
      <c r="P94" s="110" t="e">
        <f t="shared" si="5"/>
        <v>#REF!</v>
      </c>
    </row>
    <row r="95" spans="1:16" ht="14.1" customHeight="1" x14ac:dyDescent="0.2">
      <c r="A95" s="111" t="s">
        <v>336</v>
      </c>
      <c r="B95" s="115" t="s">
        <v>13</v>
      </c>
      <c r="C95" s="103">
        <v>0</v>
      </c>
      <c r="D95" s="103" t="e">
        <f>+#REF!</f>
        <v>#REF!</v>
      </c>
      <c r="E95" s="103" t="e">
        <f>+#REF!</f>
        <v>#REF!</v>
      </c>
      <c r="F95" s="103" t="e">
        <f>+#REF!</f>
        <v>#REF!</v>
      </c>
      <c r="G95" s="103" t="e">
        <f>+#REF!</f>
        <v>#REF!</v>
      </c>
      <c r="H95" s="103" t="e">
        <f>+#REF!</f>
        <v>#REF!</v>
      </c>
      <c r="I95" s="103" t="e">
        <f>+#REF!</f>
        <v>#REF!</v>
      </c>
      <c r="J95" s="103" t="e">
        <f>+#REF!</f>
        <v>#REF!</v>
      </c>
      <c r="K95" s="103" t="e">
        <f>+#REF!</f>
        <v>#REF!</v>
      </c>
      <c r="L95" s="103" t="e">
        <f>+#REF!</f>
        <v>#REF!</v>
      </c>
      <c r="M95" s="103" t="e">
        <f>+#REF!</f>
        <v>#REF!</v>
      </c>
      <c r="N95" s="103" t="e">
        <f>+#REF!</f>
        <v>#REF!</v>
      </c>
      <c r="O95" s="103" t="e">
        <f>+#REF!</f>
        <v>#REF!</v>
      </c>
      <c r="P95" s="110" t="e">
        <f t="shared" si="5"/>
        <v>#REF!</v>
      </c>
    </row>
    <row r="96" spans="1:16" ht="14.1" customHeight="1" x14ac:dyDescent="0.2">
      <c r="A96" s="111" t="s">
        <v>392</v>
      </c>
      <c r="B96" s="115" t="s">
        <v>13</v>
      </c>
      <c r="C96" s="103">
        <v>0</v>
      </c>
      <c r="D96" s="103" t="e">
        <f>+#REF!</f>
        <v>#REF!</v>
      </c>
      <c r="E96" s="103" t="e">
        <f>+#REF!</f>
        <v>#REF!</v>
      </c>
      <c r="F96" s="103" t="e">
        <f>+#REF!</f>
        <v>#REF!</v>
      </c>
      <c r="G96" s="103" t="e">
        <f>+#REF!</f>
        <v>#REF!</v>
      </c>
      <c r="H96" s="103" t="e">
        <f>+#REF!</f>
        <v>#REF!</v>
      </c>
      <c r="I96" s="103" t="e">
        <f>+#REF!</f>
        <v>#REF!</v>
      </c>
      <c r="J96" s="103" t="e">
        <f>+#REF!</f>
        <v>#REF!</v>
      </c>
      <c r="K96" s="103" t="e">
        <f>+#REF!</f>
        <v>#REF!</v>
      </c>
      <c r="L96" s="103" t="e">
        <f>+#REF!</f>
        <v>#REF!</v>
      </c>
      <c r="M96" s="103" t="e">
        <f>+#REF!</f>
        <v>#REF!</v>
      </c>
      <c r="N96" s="103" t="e">
        <f>+#REF!</f>
        <v>#REF!</v>
      </c>
      <c r="O96" s="103" t="e">
        <f>+#REF!</f>
        <v>#REF!</v>
      </c>
      <c r="P96" s="110" t="e">
        <f t="shared" si="5"/>
        <v>#REF!</v>
      </c>
    </row>
    <row r="97" spans="1:16" ht="14.1" customHeight="1" x14ac:dyDescent="0.2">
      <c r="A97" s="111" t="s">
        <v>300</v>
      </c>
      <c r="B97" s="115" t="s">
        <v>177</v>
      </c>
      <c r="C97" s="103">
        <v>0</v>
      </c>
      <c r="D97" s="103" t="e">
        <f>+#REF!</f>
        <v>#REF!</v>
      </c>
      <c r="E97" s="103" t="e">
        <f>+#REF!</f>
        <v>#REF!</v>
      </c>
      <c r="F97" s="103" t="e">
        <f>+#REF!</f>
        <v>#REF!</v>
      </c>
      <c r="G97" s="103" t="e">
        <f>+#REF!</f>
        <v>#REF!</v>
      </c>
      <c r="H97" s="103" t="e">
        <f>+#REF!</f>
        <v>#REF!</v>
      </c>
      <c r="I97" s="103" t="e">
        <f>+#REF!</f>
        <v>#REF!</v>
      </c>
      <c r="J97" s="103" t="e">
        <f>+#REF!</f>
        <v>#REF!</v>
      </c>
      <c r="K97" s="103" t="e">
        <f>+#REF!</f>
        <v>#REF!</v>
      </c>
      <c r="L97" s="103" t="e">
        <f>+#REF!</f>
        <v>#REF!</v>
      </c>
      <c r="M97" s="103" t="e">
        <f>+#REF!</f>
        <v>#REF!</v>
      </c>
      <c r="N97" s="103" t="e">
        <f>+#REF!</f>
        <v>#REF!</v>
      </c>
      <c r="O97" s="103" t="e">
        <f>+#REF!</f>
        <v>#REF!</v>
      </c>
      <c r="P97" s="110" t="e">
        <f t="shared" si="5"/>
        <v>#REF!</v>
      </c>
    </row>
    <row r="98" spans="1:16" ht="14.1" customHeight="1" x14ac:dyDescent="0.2">
      <c r="A98" s="111" t="s">
        <v>204</v>
      </c>
      <c r="B98" s="115" t="s">
        <v>70</v>
      </c>
      <c r="C98" s="103">
        <v>0</v>
      </c>
      <c r="D98" s="103" t="e">
        <f>+#REF!</f>
        <v>#REF!</v>
      </c>
      <c r="E98" s="103" t="e">
        <f>+#REF!</f>
        <v>#REF!</v>
      </c>
      <c r="F98" s="103" t="e">
        <f>+#REF!</f>
        <v>#REF!</v>
      </c>
      <c r="G98" s="103" t="e">
        <f>+#REF!</f>
        <v>#REF!</v>
      </c>
      <c r="H98" s="103" t="e">
        <f>+#REF!</f>
        <v>#REF!</v>
      </c>
      <c r="I98" s="103" t="e">
        <f>+#REF!</f>
        <v>#REF!</v>
      </c>
      <c r="J98" s="103" t="e">
        <f>+#REF!</f>
        <v>#REF!</v>
      </c>
      <c r="K98" s="103" t="e">
        <f>+#REF!</f>
        <v>#REF!</v>
      </c>
      <c r="L98" s="103" t="e">
        <f>+#REF!</f>
        <v>#REF!</v>
      </c>
      <c r="M98" s="103" t="e">
        <f>+#REF!</f>
        <v>#REF!</v>
      </c>
      <c r="N98" s="103" t="e">
        <f>+#REF!</f>
        <v>#REF!</v>
      </c>
      <c r="O98" s="103" t="e">
        <f>+#REF!</f>
        <v>#REF!</v>
      </c>
      <c r="P98" s="110" t="e">
        <f t="shared" si="5"/>
        <v>#REF!</v>
      </c>
    </row>
    <row r="99" spans="1:16" ht="14.1" customHeight="1" x14ac:dyDescent="0.2">
      <c r="A99" s="111" t="s">
        <v>393</v>
      </c>
      <c r="B99" s="115" t="s">
        <v>15</v>
      </c>
      <c r="C99" s="103">
        <v>0</v>
      </c>
      <c r="D99" s="103" t="e">
        <f>+#REF!</f>
        <v>#REF!</v>
      </c>
      <c r="E99" s="103" t="e">
        <f>+#REF!</f>
        <v>#REF!</v>
      </c>
      <c r="F99" s="103" t="e">
        <f>+#REF!</f>
        <v>#REF!</v>
      </c>
      <c r="G99" s="103" t="e">
        <f>+#REF!</f>
        <v>#REF!</v>
      </c>
      <c r="H99" s="103" t="e">
        <f>+#REF!</f>
        <v>#REF!</v>
      </c>
      <c r="I99" s="103" t="e">
        <f>+#REF!</f>
        <v>#REF!</v>
      </c>
      <c r="J99" s="103" t="e">
        <f>+#REF!</f>
        <v>#REF!</v>
      </c>
      <c r="K99" s="103" t="e">
        <f>+#REF!</f>
        <v>#REF!</v>
      </c>
      <c r="L99" s="103" t="e">
        <f>+#REF!</f>
        <v>#REF!</v>
      </c>
      <c r="M99" s="103" t="e">
        <f>+#REF!</f>
        <v>#REF!</v>
      </c>
      <c r="N99" s="103" t="e">
        <f>+#REF!</f>
        <v>#REF!</v>
      </c>
      <c r="O99" s="103" t="e">
        <f>+#REF!</f>
        <v>#REF!</v>
      </c>
      <c r="P99" s="110" t="e">
        <f t="shared" si="5"/>
        <v>#REF!</v>
      </c>
    </row>
    <row r="100" spans="1:16" ht="14.1" customHeight="1" x14ac:dyDescent="0.2">
      <c r="A100" s="112" t="s">
        <v>486</v>
      </c>
      <c r="B100" s="116" t="s">
        <v>432</v>
      </c>
      <c r="C100" s="103">
        <v>0</v>
      </c>
      <c r="D100" s="103" t="e">
        <f>+#REF!</f>
        <v>#REF!</v>
      </c>
      <c r="E100" s="103" t="e">
        <f>+#REF!</f>
        <v>#REF!</v>
      </c>
      <c r="F100" s="103" t="e">
        <f>+#REF!</f>
        <v>#REF!</v>
      </c>
      <c r="G100" s="103" t="e">
        <f>+#REF!</f>
        <v>#REF!</v>
      </c>
      <c r="H100" s="103" t="e">
        <f>+#REF!</f>
        <v>#REF!</v>
      </c>
      <c r="I100" s="103" t="e">
        <f>+#REF!</f>
        <v>#REF!</v>
      </c>
      <c r="J100" s="103" t="e">
        <f>+#REF!</f>
        <v>#REF!</v>
      </c>
      <c r="K100" s="103" t="e">
        <f>+#REF!</f>
        <v>#REF!</v>
      </c>
      <c r="L100" s="103" t="e">
        <f>+#REF!</f>
        <v>#REF!</v>
      </c>
      <c r="M100" s="103" t="e">
        <f>+#REF!</f>
        <v>#REF!</v>
      </c>
      <c r="N100" s="103" t="e">
        <f>+#REF!</f>
        <v>#REF!</v>
      </c>
      <c r="O100" s="103" t="e">
        <f>+#REF!</f>
        <v>#REF!</v>
      </c>
      <c r="P100" s="110" t="e">
        <f t="shared" si="5"/>
        <v>#REF!</v>
      </c>
    </row>
    <row r="101" spans="1:16" ht="14.1" customHeight="1" x14ac:dyDescent="0.2">
      <c r="A101" s="111" t="s">
        <v>317</v>
      </c>
      <c r="B101" s="115" t="s">
        <v>127</v>
      </c>
      <c r="C101" s="103">
        <v>0</v>
      </c>
      <c r="D101" s="103" t="e">
        <f>+#REF!</f>
        <v>#REF!</v>
      </c>
      <c r="E101" s="103" t="e">
        <f>+#REF!</f>
        <v>#REF!</v>
      </c>
      <c r="F101" s="103" t="e">
        <f>+#REF!</f>
        <v>#REF!</v>
      </c>
      <c r="G101" s="103" t="e">
        <f>+#REF!</f>
        <v>#REF!</v>
      </c>
      <c r="H101" s="103" t="e">
        <f>+#REF!</f>
        <v>#REF!</v>
      </c>
      <c r="I101" s="103" t="e">
        <f>+#REF!</f>
        <v>#REF!</v>
      </c>
      <c r="J101" s="103" t="e">
        <f>+#REF!</f>
        <v>#REF!</v>
      </c>
      <c r="K101" s="103" t="e">
        <f>+#REF!</f>
        <v>#REF!</v>
      </c>
      <c r="L101" s="103" t="e">
        <f>+#REF!</f>
        <v>#REF!</v>
      </c>
      <c r="M101" s="103" t="e">
        <f>+#REF!</f>
        <v>#REF!</v>
      </c>
      <c r="N101" s="103" t="e">
        <f>+#REF!</f>
        <v>#REF!</v>
      </c>
      <c r="O101" s="103" t="e">
        <f>+#REF!</f>
        <v>#REF!</v>
      </c>
      <c r="P101" s="110" t="e">
        <f t="shared" si="5"/>
        <v>#REF!</v>
      </c>
    </row>
    <row r="102" spans="1:16" ht="14.1" customHeight="1" x14ac:dyDescent="0.2">
      <c r="A102" s="111" t="s">
        <v>508</v>
      </c>
      <c r="B102" s="115" t="s">
        <v>91</v>
      </c>
      <c r="C102" s="103">
        <v>0</v>
      </c>
      <c r="D102" s="104" t="e">
        <f>+#REF!</f>
        <v>#REF!</v>
      </c>
      <c r="E102" s="104" t="e">
        <f>+#REF!</f>
        <v>#REF!</v>
      </c>
      <c r="F102" s="104" t="e">
        <f>+#REF!</f>
        <v>#REF!</v>
      </c>
      <c r="G102" s="104" t="e">
        <f>+#REF!</f>
        <v>#REF!</v>
      </c>
      <c r="H102" s="104" t="e">
        <f>+#REF!</f>
        <v>#REF!</v>
      </c>
      <c r="I102" s="104" t="e">
        <f>+#REF!</f>
        <v>#REF!</v>
      </c>
      <c r="J102" s="104" t="e">
        <f>+#REF!</f>
        <v>#REF!</v>
      </c>
      <c r="K102" s="104" t="e">
        <f>+#REF!</f>
        <v>#REF!</v>
      </c>
      <c r="L102" s="104" t="e">
        <f>+#REF!</f>
        <v>#REF!</v>
      </c>
      <c r="M102" s="104" t="e">
        <f>+#REF!</f>
        <v>#REF!</v>
      </c>
      <c r="N102" s="104" t="e">
        <f>+#REF!</f>
        <v>#REF!</v>
      </c>
      <c r="O102" s="104" t="e">
        <f>+#REF!</f>
        <v>#REF!</v>
      </c>
      <c r="P102" s="110" t="e">
        <f t="shared" si="5"/>
        <v>#REF!</v>
      </c>
    </row>
    <row r="103" spans="1:16" ht="14.1" customHeight="1" x14ac:dyDescent="0.2">
      <c r="A103" s="111" t="s">
        <v>394</v>
      </c>
      <c r="B103" s="115" t="s">
        <v>42</v>
      </c>
      <c r="C103" s="103">
        <v>0</v>
      </c>
      <c r="D103" s="103" t="e">
        <f>+#REF!</f>
        <v>#REF!</v>
      </c>
      <c r="E103" s="103" t="e">
        <f>+#REF!</f>
        <v>#REF!</v>
      </c>
      <c r="F103" s="103" t="e">
        <f>+#REF!</f>
        <v>#REF!</v>
      </c>
      <c r="G103" s="103" t="e">
        <f>+#REF!</f>
        <v>#REF!</v>
      </c>
      <c r="H103" s="103" t="e">
        <f>+#REF!</f>
        <v>#REF!</v>
      </c>
      <c r="I103" s="103" t="e">
        <f>+#REF!</f>
        <v>#REF!</v>
      </c>
      <c r="J103" s="103" t="e">
        <f>+#REF!</f>
        <v>#REF!</v>
      </c>
      <c r="K103" s="103" t="e">
        <f>+#REF!</f>
        <v>#REF!</v>
      </c>
      <c r="L103" s="103" t="e">
        <f>+#REF!</f>
        <v>#REF!</v>
      </c>
      <c r="M103" s="103" t="e">
        <f>+#REF!</f>
        <v>#REF!</v>
      </c>
      <c r="N103" s="103" t="e">
        <f>+#REF!</f>
        <v>#REF!</v>
      </c>
      <c r="O103" s="103" t="e">
        <f>+#REF!</f>
        <v>#REF!</v>
      </c>
      <c r="P103" s="110" t="e">
        <f t="shared" si="5"/>
        <v>#REF!</v>
      </c>
    </row>
    <row r="104" spans="1:16" ht="14.1" customHeight="1" x14ac:dyDescent="0.2">
      <c r="A104" s="111" t="s">
        <v>235</v>
      </c>
      <c r="B104" s="115" t="s">
        <v>178</v>
      </c>
      <c r="C104" s="103">
        <v>0</v>
      </c>
      <c r="D104" s="105" t="e">
        <f>+#REF!</f>
        <v>#REF!</v>
      </c>
      <c r="E104" s="105" t="e">
        <f>+#REF!</f>
        <v>#REF!</v>
      </c>
      <c r="F104" s="105" t="e">
        <f>+#REF!</f>
        <v>#REF!</v>
      </c>
      <c r="G104" s="105" t="e">
        <f>+#REF!</f>
        <v>#REF!</v>
      </c>
      <c r="H104" s="105" t="e">
        <f>+#REF!</f>
        <v>#REF!</v>
      </c>
      <c r="I104" s="105" t="e">
        <f>+#REF!</f>
        <v>#REF!</v>
      </c>
      <c r="J104" s="105" t="e">
        <f>+#REF!</f>
        <v>#REF!</v>
      </c>
      <c r="K104" s="105" t="e">
        <f>+#REF!</f>
        <v>#REF!</v>
      </c>
      <c r="L104" s="105" t="e">
        <f>+#REF!</f>
        <v>#REF!</v>
      </c>
      <c r="M104" s="105" t="e">
        <f>+#REF!</f>
        <v>#REF!</v>
      </c>
      <c r="N104" s="105" t="e">
        <f>+#REF!</f>
        <v>#REF!</v>
      </c>
      <c r="O104" s="105" t="e">
        <f>+#REF!</f>
        <v>#REF!</v>
      </c>
      <c r="P104" s="110" t="e">
        <f t="shared" si="5"/>
        <v>#REF!</v>
      </c>
    </row>
    <row r="105" spans="1:16" ht="14.1" customHeight="1" x14ac:dyDescent="0.2">
      <c r="A105" s="111" t="s">
        <v>282</v>
      </c>
      <c r="B105" s="115" t="s">
        <v>178</v>
      </c>
      <c r="C105" s="103">
        <v>0</v>
      </c>
      <c r="D105" s="105" t="e">
        <f>+#REF!</f>
        <v>#REF!</v>
      </c>
      <c r="E105" s="105" t="e">
        <f>+#REF!</f>
        <v>#REF!</v>
      </c>
      <c r="F105" s="105" t="e">
        <f>+#REF!</f>
        <v>#REF!</v>
      </c>
      <c r="G105" s="105" t="e">
        <f>+#REF!</f>
        <v>#REF!</v>
      </c>
      <c r="H105" s="105" t="e">
        <f>+#REF!</f>
        <v>#REF!</v>
      </c>
      <c r="I105" s="105" t="e">
        <f>+#REF!</f>
        <v>#REF!</v>
      </c>
      <c r="J105" s="105" t="e">
        <f>+#REF!</f>
        <v>#REF!</v>
      </c>
      <c r="K105" s="105" t="e">
        <f>+#REF!</f>
        <v>#REF!</v>
      </c>
      <c r="L105" s="105" t="e">
        <f>+#REF!</f>
        <v>#REF!</v>
      </c>
      <c r="M105" s="105" t="e">
        <f>+#REF!</f>
        <v>#REF!</v>
      </c>
      <c r="N105" s="105" t="e">
        <f>+#REF!</f>
        <v>#REF!</v>
      </c>
      <c r="O105" s="105" t="e">
        <f>+#REF!</f>
        <v>#REF!</v>
      </c>
      <c r="P105" s="110" t="e">
        <f t="shared" si="5"/>
        <v>#REF!</v>
      </c>
    </row>
    <row r="106" spans="1:16" ht="14.1" customHeight="1" x14ac:dyDescent="0.2">
      <c r="A106" s="111" t="s">
        <v>190</v>
      </c>
      <c r="B106" s="115" t="s">
        <v>487</v>
      </c>
      <c r="C106" s="103">
        <v>0</v>
      </c>
      <c r="D106" s="103" t="e">
        <f>+#REF!</f>
        <v>#REF!</v>
      </c>
      <c r="E106" s="103" t="e">
        <f>+#REF!</f>
        <v>#REF!</v>
      </c>
      <c r="F106" s="103" t="e">
        <f>+#REF!</f>
        <v>#REF!</v>
      </c>
      <c r="G106" s="103" t="e">
        <f>+#REF!</f>
        <v>#REF!</v>
      </c>
      <c r="H106" s="103" t="e">
        <f>+#REF!</f>
        <v>#REF!</v>
      </c>
      <c r="I106" s="103" t="e">
        <f>+#REF!</f>
        <v>#REF!</v>
      </c>
      <c r="J106" s="103" t="e">
        <f>+#REF!</f>
        <v>#REF!</v>
      </c>
      <c r="K106" s="103" t="e">
        <f>+#REF!</f>
        <v>#REF!</v>
      </c>
      <c r="L106" s="103" t="e">
        <f>+#REF!</f>
        <v>#REF!</v>
      </c>
      <c r="M106" s="103" t="e">
        <f>+#REF!</f>
        <v>#REF!</v>
      </c>
      <c r="N106" s="103" t="e">
        <f>+#REF!</f>
        <v>#REF!</v>
      </c>
      <c r="O106" s="103" t="e">
        <f>+#REF!</f>
        <v>#REF!</v>
      </c>
      <c r="P106" s="110" t="e">
        <f t="shared" si="5"/>
        <v>#REF!</v>
      </c>
    </row>
    <row r="107" spans="1:16" ht="14.1" customHeight="1" x14ac:dyDescent="0.2">
      <c r="A107" s="111" t="s">
        <v>205</v>
      </c>
      <c r="B107" s="115" t="s">
        <v>487</v>
      </c>
      <c r="C107" s="103">
        <v>0</v>
      </c>
      <c r="D107" s="103" t="e">
        <f>+#REF!</f>
        <v>#REF!</v>
      </c>
      <c r="E107" s="103" t="e">
        <f>+#REF!</f>
        <v>#REF!</v>
      </c>
      <c r="F107" s="103" t="e">
        <f>+#REF!</f>
        <v>#REF!</v>
      </c>
      <c r="G107" s="103" t="e">
        <f>+#REF!</f>
        <v>#REF!</v>
      </c>
      <c r="H107" s="103" t="e">
        <f>+#REF!</f>
        <v>#REF!</v>
      </c>
      <c r="I107" s="103" t="e">
        <f>+#REF!</f>
        <v>#REF!</v>
      </c>
      <c r="J107" s="103" t="e">
        <f>+#REF!</f>
        <v>#REF!</v>
      </c>
      <c r="K107" s="103" t="e">
        <f>+#REF!</f>
        <v>#REF!</v>
      </c>
      <c r="L107" s="103" t="e">
        <f>+#REF!</f>
        <v>#REF!</v>
      </c>
      <c r="M107" s="103" t="e">
        <f>+#REF!</f>
        <v>#REF!</v>
      </c>
      <c r="N107" s="103" t="e">
        <f>+#REF!</f>
        <v>#REF!</v>
      </c>
      <c r="O107" s="103" t="e">
        <f>+#REF!</f>
        <v>#REF!</v>
      </c>
      <c r="P107" s="110" t="e">
        <f t="shared" si="5"/>
        <v>#REF!</v>
      </c>
    </row>
    <row r="108" spans="1:16" ht="14.1" customHeight="1" x14ac:dyDescent="0.2">
      <c r="A108" s="111" t="s">
        <v>488</v>
      </c>
      <c r="B108" s="115" t="s">
        <v>487</v>
      </c>
      <c r="C108" s="103">
        <v>0</v>
      </c>
      <c r="D108" s="103" t="e">
        <f>+#REF!</f>
        <v>#REF!</v>
      </c>
      <c r="E108" s="103" t="e">
        <f>+#REF!</f>
        <v>#REF!</v>
      </c>
      <c r="F108" s="103" t="e">
        <f>+#REF!</f>
        <v>#REF!</v>
      </c>
      <c r="G108" s="103" t="e">
        <f>+#REF!</f>
        <v>#REF!</v>
      </c>
      <c r="H108" s="103" t="e">
        <f>+#REF!</f>
        <v>#REF!</v>
      </c>
      <c r="I108" s="103" t="e">
        <f>+#REF!</f>
        <v>#REF!</v>
      </c>
      <c r="J108" s="103" t="e">
        <f>+#REF!</f>
        <v>#REF!</v>
      </c>
      <c r="K108" s="103" t="e">
        <f>+#REF!</f>
        <v>#REF!</v>
      </c>
      <c r="L108" s="103" t="e">
        <f>+#REF!</f>
        <v>#REF!</v>
      </c>
      <c r="M108" s="103" t="e">
        <f>+#REF!</f>
        <v>#REF!</v>
      </c>
      <c r="N108" s="103" t="e">
        <f>+#REF!</f>
        <v>#REF!</v>
      </c>
      <c r="O108" s="103" t="e">
        <f>+#REF!</f>
        <v>#REF!</v>
      </c>
      <c r="P108" s="110" t="e">
        <f t="shared" si="5"/>
        <v>#REF!</v>
      </c>
    </row>
    <row r="109" spans="1:16" ht="14.1" customHeight="1" x14ac:dyDescent="0.2">
      <c r="A109" s="111" t="s">
        <v>226</v>
      </c>
      <c r="B109" s="115" t="s">
        <v>487</v>
      </c>
      <c r="C109" s="103">
        <v>0</v>
      </c>
      <c r="D109" s="103" t="e">
        <f>+#REF!</f>
        <v>#REF!</v>
      </c>
      <c r="E109" s="103" t="e">
        <f>+#REF!</f>
        <v>#REF!</v>
      </c>
      <c r="F109" s="103" t="e">
        <f>+#REF!</f>
        <v>#REF!</v>
      </c>
      <c r="G109" s="103" t="e">
        <f>+#REF!</f>
        <v>#REF!</v>
      </c>
      <c r="H109" s="103" t="e">
        <f>+#REF!</f>
        <v>#REF!</v>
      </c>
      <c r="I109" s="103" t="e">
        <f>+#REF!</f>
        <v>#REF!</v>
      </c>
      <c r="J109" s="103" t="e">
        <f>+#REF!</f>
        <v>#REF!</v>
      </c>
      <c r="K109" s="103" t="e">
        <f>+#REF!</f>
        <v>#REF!</v>
      </c>
      <c r="L109" s="103" t="e">
        <f>+#REF!</f>
        <v>#REF!</v>
      </c>
      <c r="M109" s="103" t="e">
        <f>+#REF!</f>
        <v>#REF!</v>
      </c>
      <c r="N109" s="103" t="e">
        <f>+#REF!</f>
        <v>#REF!</v>
      </c>
      <c r="O109" s="103" t="e">
        <f>+#REF!</f>
        <v>#REF!</v>
      </c>
      <c r="P109" s="110" t="e">
        <f t="shared" si="5"/>
        <v>#REF!</v>
      </c>
    </row>
    <row r="110" spans="1:16" ht="14.1" customHeight="1" x14ac:dyDescent="0.2">
      <c r="A110" s="111" t="s">
        <v>236</v>
      </c>
      <c r="B110" s="115" t="s">
        <v>487</v>
      </c>
      <c r="C110" s="103">
        <v>0</v>
      </c>
      <c r="D110" s="103" t="e">
        <f>+#REF!</f>
        <v>#REF!</v>
      </c>
      <c r="E110" s="103" t="e">
        <f>+#REF!</f>
        <v>#REF!</v>
      </c>
      <c r="F110" s="103" t="e">
        <f>+#REF!</f>
        <v>#REF!</v>
      </c>
      <c r="G110" s="103" t="e">
        <f>+#REF!</f>
        <v>#REF!</v>
      </c>
      <c r="H110" s="103" t="e">
        <f>+#REF!</f>
        <v>#REF!</v>
      </c>
      <c r="I110" s="103" t="e">
        <f>+#REF!</f>
        <v>#REF!</v>
      </c>
      <c r="J110" s="103" t="e">
        <f>+#REF!</f>
        <v>#REF!</v>
      </c>
      <c r="K110" s="103" t="e">
        <f>+#REF!</f>
        <v>#REF!</v>
      </c>
      <c r="L110" s="103" t="e">
        <f>+#REF!</f>
        <v>#REF!</v>
      </c>
      <c r="M110" s="103" t="e">
        <f>+#REF!</f>
        <v>#REF!</v>
      </c>
      <c r="N110" s="103" t="e">
        <f>+#REF!</f>
        <v>#REF!</v>
      </c>
      <c r="O110" s="103" t="e">
        <f>+#REF!</f>
        <v>#REF!</v>
      </c>
      <c r="P110" s="110" t="e">
        <f t="shared" si="5"/>
        <v>#REF!</v>
      </c>
    </row>
    <row r="111" spans="1:16" ht="14.1" customHeight="1" x14ac:dyDescent="0.2">
      <c r="A111" s="111" t="s">
        <v>550</v>
      </c>
      <c r="B111" s="115" t="s">
        <v>487</v>
      </c>
      <c r="C111" s="103">
        <v>0</v>
      </c>
      <c r="D111" s="103" t="e">
        <f>+#REF!</f>
        <v>#REF!</v>
      </c>
      <c r="E111" s="103" t="e">
        <f>+#REF!</f>
        <v>#REF!</v>
      </c>
      <c r="F111" s="103" t="e">
        <f>+#REF!</f>
        <v>#REF!</v>
      </c>
      <c r="G111" s="103" t="e">
        <f>+#REF!</f>
        <v>#REF!</v>
      </c>
      <c r="H111" s="103" t="e">
        <f>+#REF!</f>
        <v>#REF!</v>
      </c>
      <c r="I111" s="103" t="e">
        <f>+#REF!</f>
        <v>#REF!</v>
      </c>
      <c r="J111" s="103" t="e">
        <f>+#REF!</f>
        <v>#REF!</v>
      </c>
      <c r="K111" s="103" t="e">
        <f>+#REF!</f>
        <v>#REF!</v>
      </c>
      <c r="L111" s="103" t="e">
        <f>+#REF!</f>
        <v>#REF!</v>
      </c>
      <c r="M111" s="103" t="e">
        <f>+#REF!</f>
        <v>#REF!</v>
      </c>
      <c r="N111" s="103" t="e">
        <f>+#REF!</f>
        <v>#REF!</v>
      </c>
      <c r="O111" s="103" t="e">
        <f>+#REF!</f>
        <v>#REF!</v>
      </c>
      <c r="P111" s="110" t="e">
        <f t="shared" ref="P111" si="9">SUM(C111:O111)</f>
        <v>#REF!</v>
      </c>
    </row>
    <row r="112" spans="1:16" ht="14.1" customHeight="1" x14ac:dyDescent="0.2">
      <c r="A112" s="111" t="s">
        <v>301</v>
      </c>
      <c r="B112" s="115" t="s">
        <v>487</v>
      </c>
      <c r="C112" s="103">
        <v>0</v>
      </c>
      <c r="D112" s="103" t="e">
        <f>+#REF!</f>
        <v>#REF!</v>
      </c>
      <c r="E112" s="103" t="e">
        <f>+#REF!</f>
        <v>#REF!</v>
      </c>
      <c r="F112" s="103" t="e">
        <f>+#REF!</f>
        <v>#REF!</v>
      </c>
      <c r="G112" s="103" t="e">
        <f>+#REF!</f>
        <v>#REF!</v>
      </c>
      <c r="H112" s="103" t="e">
        <f>+#REF!</f>
        <v>#REF!</v>
      </c>
      <c r="I112" s="103" t="e">
        <f>+#REF!</f>
        <v>#REF!</v>
      </c>
      <c r="J112" s="103" t="e">
        <f>+#REF!</f>
        <v>#REF!</v>
      </c>
      <c r="K112" s="103" t="e">
        <f>+#REF!</f>
        <v>#REF!</v>
      </c>
      <c r="L112" s="103" t="e">
        <f>+#REF!</f>
        <v>#REF!</v>
      </c>
      <c r="M112" s="103" t="e">
        <f>+#REF!</f>
        <v>#REF!</v>
      </c>
      <c r="N112" s="103" t="e">
        <f>+#REF!</f>
        <v>#REF!</v>
      </c>
      <c r="O112" s="103" t="e">
        <f>+#REF!</f>
        <v>#REF!</v>
      </c>
      <c r="P112" s="110" t="e">
        <f t="shared" si="5"/>
        <v>#REF!</v>
      </c>
    </row>
    <row r="113" spans="1:16" ht="14.1" customHeight="1" x14ac:dyDescent="0.2">
      <c r="A113" s="111" t="s">
        <v>355</v>
      </c>
      <c r="B113" s="115" t="s">
        <v>487</v>
      </c>
      <c r="C113" s="103">
        <v>0</v>
      </c>
      <c r="D113" s="103" t="e">
        <f>+#REF!</f>
        <v>#REF!</v>
      </c>
      <c r="E113" s="103" t="e">
        <f>+#REF!</f>
        <v>#REF!</v>
      </c>
      <c r="F113" s="103" t="e">
        <f>+#REF!</f>
        <v>#REF!</v>
      </c>
      <c r="G113" s="103" t="e">
        <f>+#REF!</f>
        <v>#REF!</v>
      </c>
      <c r="H113" s="103" t="e">
        <f>+#REF!</f>
        <v>#REF!</v>
      </c>
      <c r="I113" s="103" t="e">
        <f>+#REF!</f>
        <v>#REF!</v>
      </c>
      <c r="J113" s="103" t="e">
        <f>+#REF!</f>
        <v>#REF!</v>
      </c>
      <c r="K113" s="103" t="e">
        <f>+#REF!</f>
        <v>#REF!</v>
      </c>
      <c r="L113" s="103" t="e">
        <f>+#REF!</f>
        <v>#REF!</v>
      </c>
      <c r="M113" s="103" t="e">
        <f>+#REF!</f>
        <v>#REF!</v>
      </c>
      <c r="N113" s="103" t="e">
        <f>+#REF!</f>
        <v>#REF!</v>
      </c>
      <c r="O113" s="103" t="e">
        <f>+#REF!</f>
        <v>#REF!</v>
      </c>
      <c r="P113" s="110" t="e">
        <f t="shared" si="5"/>
        <v>#REF!</v>
      </c>
    </row>
    <row r="114" spans="1:16" ht="14.1" customHeight="1" x14ac:dyDescent="0.2">
      <c r="A114" s="111" t="s">
        <v>395</v>
      </c>
      <c r="B114" s="115" t="s">
        <v>487</v>
      </c>
      <c r="C114" s="103">
        <v>0</v>
      </c>
      <c r="D114" s="103" t="e">
        <f>+#REF!</f>
        <v>#REF!</v>
      </c>
      <c r="E114" s="103" t="e">
        <f>+#REF!</f>
        <v>#REF!</v>
      </c>
      <c r="F114" s="103" t="e">
        <f>+#REF!</f>
        <v>#REF!</v>
      </c>
      <c r="G114" s="103" t="e">
        <f>+#REF!</f>
        <v>#REF!</v>
      </c>
      <c r="H114" s="103" t="e">
        <f>+#REF!</f>
        <v>#REF!</v>
      </c>
      <c r="I114" s="103" t="e">
        <f>+#REF!</f>
        <v>#REF!</v>
      </c>
      <c r="J114" s="103" t="e">
        <f>+#REF!</f>
        <v>#REF!</v>
      </c>
      <c r="K114" s="103" t="e">
        <f>+#REF!</f>
        <v>#REF!</v>
      </c>
      <c r="L114" s="103" t="e">
        <f>+#REF!</f>
        <v>#REF!</v>
      </c>
      <c r="M114" s="103" t="e">
        <f>+#REF!</f>
        <v>#REF!</v>
      </c>
      <c r="N114" s="103" t="e">
        <f>+#REF!</f>
        <v>#REF!</v>
      </c>
      <c r="O114" s="103" t="e">
        <f>+#REF!</f>
        <v>#REF!</v>
      </c>
      <c r="P114" s="110" t="e">
        <f t="shared" si="5"/>
        <v>#REF!</v>
      </c>
    </row>
    <row r="115" spans="1:16" ht="14.1" customHeight="1" x14ac:dyDescent="0.2">
      <c r="A115" s="111" t="s">
        <v>551</v>
      </c>
      <c r="B115" s="115" t="s">
        <v>489</v>
      </c>
      <c r="C115" s="103">
        <v>0</v>
      </c>
      <c r="D115" s="103" t="e">
        <f>+#REF!</f>
        <v>#REF!</v>
      </c>
      <c r="E115" s="103" t="e">
        <f>+#REF!</f>
        <v>#REF!</v>
      </c>
      <c r="F115" s="103" t="e">
        <f>+#REF!</f>
        <v>#REF!</v>
      </c>
      <c r="G115" s="103" t="e">
        <f>+#REF!</f>
        <v>#REF!</v>
      </c>
      <c r="H115" s="103" t="e">
        <f>+#REF!</f>
        <v>#REF!</v>
      </c>
      <c r="I115" s="103" t="e">
        <f>+#REF!</f>
        <v>#REF!</v>
      </c>
      <c r="J115" s="103" t="e">
        <f>+#REF!</f>
        <v>#REF!</v>
      </c>
      <c r="K115" s="103" t="e">
        <f>+#REF!</f>
        <v>#REF!</v>
      </c>
      <c r="L115" s="103" t="e">
        <f>+#REF!</f>
        <v>#REF!</v>
      </c>
      <c r="M115" s="103" t="e">
        <f>+#REF!</f>
        <v>#REF!</v>
      </c>
      <c r="N115" s="103" t="e">
        <f>+#REF!</f>
        <v>#REF!</v>
      </c>
      <c r="O115" s="103" t="e">
        <f>+#REF!</f>
        <v>#REF!</v>
      </c>
      <c r="P115" s="110" t="e">
        <f t="shared" ref="P115" si="10">SUM(C115:O115)</f>
        <v>#REF!</v>
      </c>
    </row>
    <row r="116" spans="1:16" ht="14.1" customHeight="1" x14ac:dyDescent="0.2">
      <c r="A116" s="111" t="s">
        <v>318</v>
      </c>
      <c r="B116" s="115" t="s">
        <v>489</v>
      </c>
      <c r="C116" s="103">
        <v>0</v>
      </c>
      <c r="D116" s="103" t="e">
        <f>+#REF!</f>
        <v>#REF!</v>
      </c>
      <c r="E116" s="103" t="e">
        <f>+#REF!</f>
        <v>#REF!</v>
      </c>
      <c r="F116" s="103" t="e">
        <f>+#REF!</f>
        <v>#REF!</v>
      </c>
      <c r="G116" s="103" t="e">
        <f>+#REF!</f>
        <v>#REF!</v>
      </c>
      <c r="H116" s="103" t="e">
        <f>+#REF!</f>
        <v>#REF!</v>
      </c>
      <c r="I116" s="103" t="e">
        <f>+#REF!</f>
        <v>#REF!</v>
      </c>
      <c r="J116" s="103" t="e">
        <f>+#REF!</f>
        <v>#REF!</v>
      </c>
      <c r="K116" s="103" t="e">
        <f>+#REF!</f>
        <v>#REF!</v>
      </c>
      <c r="L116" s="103" t="e">
        <f>+#REF!</f>
        <v>#REF!</v>
      </c>
      <c r="M116" s="103" t="e">
        <f>+#REF!</f>
        <v>#REF!</v>
      </c>
      <c r="N116" s="103" t="e">
        <f>+#REF!</f>
        <v>#REF!</v>
      </c>
      <c r="O116" s="103" t="e">
        <f>+#REF!</f>
        <v>#REF!</v>
      </c>
      <c r="P116" s="110" t="e">
        <f t="shared" si="5"/>
        <v>#REF!</v>
      </c>
    </row>
    <row r="117" spans="1:16" ht="14.1" customHeight="1" x14ac:dyDescent="0.2">
      <c r="A117" s="111" t="s">
        <v>368</v>
      </c>
      <c r="B117" s="115" t="s">
        <v>179</v>
      </c>
      <c r="C117" s="103">
        <v>0</v>
      </c>
      <c r="D117" s="103" t="e">
        <f>+#REF!</f>
        <v>#REF!</v>
      </c>
      <c r="E117" s="103" t="e">
        <f>+#REF!</f>
        <v>#REF!</v>
      </c>
      <c r="F117" s="103" t="e">
        <f>+#REF!</f>
        <v>#REF!</v>
      </c>
      <c r="G117" s="103" t="e">
        <f>+#REF!</f>
        <v>#REF!</v>
      </c>
      <c r="H117" s="103" t="e">
        <f>+#REF!</f>
        <v>#REF!</v>
      </c>
      <c r="I117" s="103" t="e">
        <f>+#REF!</f>
        <v>#REF!</v>
      </c>
      <c r="J117" s="103" t="e">
        <f>+#REF!</f>
        <v>#REF!</v>
      </c>
      <c r="K117" s="103" t="e">
        <f>+#REF!</f>
        <v>#REF!</v>
      </c>
      <c r="L117" s="103" t="e">
        <f>+#REF!</f>
        <v>#REF!</v>
      </c>
      <c r="M117" s="103" t="e">
        <f>+#REF!</f>
        <v>#REF!</v>
      </c>
      <c r="N117" s="103" t="e">
        <f>+#REF!</f>
        <v>#REF!</v>
      </c>
      <c r="O117" s="103" t="e">
        <f>+#REF!</f>
        <v>#REF!</v>
      </c>
      <c r="P117" s="110" t="e">
        <f t="shared" si="5"/>
        <v>#REF!</v>
      </c>
    </row>
    <row r="118" spans="1:16" ht="14.1" customHeight="1" x14ac:dyDescent="0.2">
      <c r="A118" s="111" t="s">
        <v>396</v>
      </c>
      <c r="B118" s="115" t="s">
        <v>179</v>
      </c>
      <c r="C118" s="103">
        <v>0</v>
      </c>
      <c r="D118" s="103" t="e">
        <f>+#REF!</f>
        <v>#REF!</v>
      </c>
      <c r="E118" s="103" t="e">
        <f>+#REF!</f>
        <v>#REF!</v>
      </c>
      <c r="F118" s="103" t="e">
        <f>+#REF!</f>
        <v>#REF!</v>
      </c>
      <c r="G118" s="103" t="e">
        <f>+#REF!</f>
        <v>#REF!</v>
      </c>
      <c r="H118" s="103" t="e">
        <f>+#REF!</f>
        <v>#REF!</v>
      </c>
      <c r="I118" s="103" t="e">
        <f>+#REF!</f>
        <v>#REF!</v>
      </c>
      <c r="J118" s="103" t="e">
        <f>+#REF!</f>
        <v>#REF!</v>
      </c>
      <c r="K118" s="103" t="e">
        <f>+#REF!</f>
        <v>#REF!</v>
      </c>
      <c r="L118" s="103" t="e">
        <f>+#REF!</f>
        <v>#REF!</v>
      </c>
      <c r="M118" s="103" t="e">
        <f>+#REF!</f>
        <v>#REF!</v>
      </c>
      <c r="N118" s="103" t="e">
        <f>+#REF!</f>
        <v>#REF!</v>
      </c>
      <c r="O118" s="103" t="e">
        <f>+#REF!</f>
        <v>#REF!</v>
      </c>
      <c r="P118" s="110" t="e">
        <f t="shared" si="5"/>
        <v>#REF!</v>
      </c>
    </row>
    <row r="119" spans="1:16" ht="14.1" customHeight="1" x14ac:dyDescent="0.2">
      <c r="A119" s="111" t="s">
        <v>369</v>
      </c>
      <c r="B119" s="115" t="s">
        <v>490</v>
      </c>
      <c r="C119" s="103">
        <v>0</v>
      </c>
      <c r="D119" s="103" t="e">
        <f>+#REF!</f>
        <v>#REF!</v>
      </c>
      <c r="E119" s="103" t="e">
        <f>+#REF!</f>
        <v>#REF!</v>
      </c>
      <c r="F119" s="103" t="e">
        <f>+#REF!</f>
        <v>#REF!</v>
      </c>
      <c r="G119" s="103" t="e">
        <f>+#REF!</f>
        <v>#REF!</v>
      </c>
      <c r="H119" s="103" t="e">
        <f>+#REF!</f>
        <v>#REF!</v>
      </c>
      <c r="I119" s="103" t="e">
        <f>+#REF!</f>
        <v>#REF!</v>
      </c>
      <c r="J119" s="103" t="e">
        <f>+#REF!</f>
        <v>#REF!</v>
      </c>
      <c r="K119" s="103" t="e">
        <f>+#REF!</f>
        <v>#REF!</v>
      </c>
      <c r="L119" s="103" t="e">
        <f>+#REF!</f>
        <v>#REF!</v>
      </c>
      <c r="M119" s="103" t="e">
        <f>+#REF!</f>
        <v>#REF!</v>
      </c>
      <c r="N119" s="103" t="e">
        <f>+#REF!</f>
        <v>#REF!</v>
      </c>
      <c r="O119" s="103" t="e">
        <f>+#REF!</f>
        <v>#REF!</v>
      </c>
      <c r="P119" s="110" t="e">
        <f t="shared" si="5"/>
        <v>#REF!</v>
      </c>
    </row>
    <row r="120" spans="1:16" ht="14.1" customHeight="1" x14ac:dyDescent="0.2">
      <c r="A120" s="111" t="s">
        <v>206</v>
      </c>
      <c r="B120" s="115" t="s">
        <v>44</v>
      </c>
      <c r="C120" s="103">
        <v>0</v>
      </c>
      <c r="D120" s="103" t="e">
        <f>+#REF!</f>
        <v>#REF!</v>
      </c>
      <c r="E120" s="103" t="e">
        <f>+#REF!</f>
        <v>#REF!</v>
      </c>
      <c r="F120" s="103" t="e">
        <f>+#REF!</f>
        <v>#REF!</v>
      </c>
      <c r="G120" s="103" t="e">
        <f>+#REF!</f>
        <v>#REF!</v>
      </c>
      <c r="H120" s="103" t="e">
        <f>+#REF!</f>
        <v>#REF!</v>
      </c>
      <c r="I120" s="103" t="e">
        <f>+#REF!</f>
        <v>#REF!</v>
      </c>
      <c r="J120" s="103" t="e">
        <f>+#REF!</f>
        <v>#REF!</v>
      </c>
      <c r="K120" s="103" t="e">
        <f>+#REF!</f>
        <v>#REF!</v>
      </c>
      <c r="L120" s="103" t="e">
        <f>+#REF!</f>
        <v>#REF!</v>
      </c>
      <c r="M120" s="103" t="e">
        <f>+#REF!</f>
        <v>#REF!</v>
      </c>
      <c r="N120" s="103" t="e">
        <f>+#REF!</f>
        <v>#REF!</v>
      </c>
      <c r="O120" s="103" t="e">
        <f>+#REF!</f>
        <v>#REF!</v>
      </c>
      <c r="P120" s="110" t="e">
        <f t="shared" si="5"/>
        <v>#REF!</v>
      </c>
    </row>
    <row r="121" spans="1:16" ht="14.1" customHeight="1" x14ac:dyDescent="0.2">
      <c r="A121" s="111" t="s">
        <v>159</v>
      </c>
      <c r="B121" s="115" t="s">
        <v>45</v>
      </c>
      <c r="C121" s="103">
        <v>0</v>
      </c>
      <c r="D121" s="103" t="e">
        <f>+#REF!</f>
        <v>#REF!</v>
      </c>
      <c r="E121" s="103" t="e">
        <f>+#REF!</f>
        <v>#REF!</v>
      </c>
      <c r="F121" s="103" t="e">
        <f>+#REF!</f>
        <v>#REF!</v>
      </c>
      <c r="G121" s="103" t="e">
        <f>+#REF!</f>
        <v>#REF!</v>
      </c>
      <c r="H121" s="103" t="e">
        <f>+#REF!</f>
        <v>#REF!</v>
      </c>
      <c r="I121" s="103" t="e">
        <f>+#REF!</f>
        <v>#REF!</v>
      </c>
      <c r="J121" s="103" t="e">
        <f>+#REF!</f>
        <v>#REF!</v>
      </c>
      <c r="K121" s="103" t="e">
        <f>+#REF!</f>
        <v>#REF!</v>
      </c>
      <c r="L121" s="103" t="e">
        <f>+#REF!</f>
        <v>#REF!</v>
      </c>
      <c r="M121" s="103" t="e">
        <f>+#REF!</f>
        <v>#REF!</v>
      </c>
      <c r="N121" s="103" t="e">
        <f>+#REF!</f>
        <v>#REF!</v>
      </c>
      <c r="O121" s="103" t="e">
        <f>+#REF!</f>
        <v>#REF!</v>
      </c>
      <c r="P121" s="110" t="e">
        <f t="shared" si="5"/>
        <v>#REF!</v>
      </c>
    </row>
    <row r="122" spans="1:16" ht="14.1" customHeight="1" x14ac:dyDescent="0.2">
      <c r="A122" s="111" t="s">
        <v>191</v>
      </c>
      <c r="B122" s="115" t="s">
        <v>45</v>
      </c>
      <c r="C122" s="103">
        <v>0</v>
      </c>
      <c r="D122" s="103" t="e">
        <f>+#REF!</f>
        <v>#REF!</v>
      </c>
      <c r="E122" s="103" t="e">
        <f>+#REF!</f>
        <v>#REF!</v>
      </c>
      <c r="F122" s="103" t="e">
        <f>+#REF!</f>
        <v>#REF!</v>
      </c>
      <c r="G122" s="103" t="e">
        <f>+#REF!</f>
        <v>#REF!</v>
      </c>
      <c r="H122" s="103" t="e">
        <f>+#REF!</f>
        <v>#REF!</v>
      </c>
      <c r="I122" s="103" t="e">
        <f>+#REF!</f>
        <v>#REF!</v>
      </c>
      <c r="J122" s="103" t="e">
        <f>+#REF!</f>
        <v>#REF!</v>
      </c>
      <c r="K122" s="103" t="e">
        <f>+#REF!</f>
        <v>#REF!</v>
      </c>
      <c r="L122" s="103" t="e">
        <f>+#REF!</f>
        <v>#REF!</v>
      </c>
      <c r="M122" s="103" t="e">
        <f>+#REF!</f>
        <v>#REF!</v>
      </c>
      <c r="N122" s="103" t="e">
        <f>+#REF!</f>
        <v>#REF!</v>
      </c>
      <c r="O122" s="103" t="e">
        <f>+#REF!</f>
        <v>#REF!</v>
      </c>
      <c r="P122" s="110" t="e">
        <f t="shared" si="5"/>
        <v>#REF!</v>
      </c>
    </row>
    <row r="123" spans="1:16" ht="14.1" customHeight="1" x14ac:dyDescent="0.2">
      <c r="A123" s="111" t="s">
        <v>207</v>
      </c>
      <c r="B123" s="115" t="s">
        <v>45</v>
      </c>
      <c r="C123" s="103">
        <v>0</v>
      </c>
      <c r="D123" s="103" t="e">
        <f>+#REF!</f>
        <v>#REF!</v>
      </c>
      <c r="E123" s="103" t="e">
        <f>+#REF!</f>
        <v>#REF!</v>
      </c>
      <c r="F123" s="103" t="e">
        <f>+#REF!</f>
        <v>#REF!</v>
      </c>
      <c r="G123" s="103" t="e">
        <f>+#REF!</f>
        <v>#REF!</v>
      </c>
      <c r="H123" s="103" t="e">
        <f>+#REF!</f>
        <v>#REF!</v>
      </c>
      <c r="I123" s="103" t="e">
        <f>+#REF!</f>
        <v>#REF!</v>
      </c>
      <c r="J123" s="103" t="e">
        <f>+#REF!</f>
        <v>#REF!</v>
      </c>
      <c r="K123" s="103" t="e">
        <f>+#REF!</f>
        <v>#REF!</v>
      </c>
      <c r="L123" s="103" t="e">
        <f>+#REF!</f>
        <v>#REF!</v>
      </c>
      <c r="M123" s="103" t="e">
        <f>+#REF!</f>
        <v>#REF!</v>
      </c>
      <c r="N123" s="103" t="e">
        <f>+#REF!</f>
        <v>#REF!</v>
      </c>
      <c r="O123" s="103" t="e">
        <f>+#REF!</f>
        <v>#REF!</v>
      </c>
      <c r="P123" s="110" t="e">
        <f t="shared" si="5"/>
        <v>#REF!</v>
      </c>
    </row>
    <row r="124" spans="1:16" ht="14.1" customHeight="1" x14ac:dyDescent="0.2">
      <c r="A124" s="111" t="s">
        <v>217</v>
      </c>
      <c r="B124" s="115" t="s">
        <v>45</v>
      </c>
      <c r="C124" s="103">
        <v>0</v>
      </c>
      <c r="D124" s="103" t="e">
        <f>+#REF!</f>
        <v>#REF!</v>
      </c>
      <c r="E124" s="103" t="e">
        <f>+#REF!</f>
        <v>#REF!</v>
      </c>
      <c r="F124" s="103" t="e">
        <f>+#REF!</f>
        <v>#REF!</v>
      </c>
      <c r="G124" s="103" t="e">
        <f>+#REF!</f>
        <v>#REF!</v>
      </c>
      <c r="H124" s="103" t="e">
        <f>+#REF!</f>
        <v>#REF!</v>
      </c>
      <c r="I124" s="103" t="e">
        <f>+#REF!</f>
        <v>#REF!</v>
      </c>
      <c r="J124" s="103" t="e">
        <f>+#REF!</f>
        <v>#REF!</v>
      </c>
      <c r="K124" s="103" t="e">
        <f>+#REF!</f>
        <v>#REF!</v>
      </c>
      <c r="L124" s="103" t="e">
        <f>+#REF!</f>
        <v>#REF!</v>
      </c>
      <c r="M124" s="103" t="e">
        <f>+#REF!</f>
        <v>#REF!</v>
      </c>
      <c r="N124" s="103" t="e">
        <f>+#REF!</f>
        <v>#REF!</v>
      </c>
      <c r="O124" s="103" t="e">
        <f>+#REF!</f>
        <v>#REF!</v>
      </c>
      <c r="P124" s="110" t="e">
        <f t="shared" si="5"/>
        <v>#REF!</v>
      </c>
    </row>
    <row r="125" spans="1:16" ht="14.1" customHeight="1" x14ac:dyDescent="0.2">
      <c r="A125" s="111" t="s">
        <v>227</v>
      </c>
      <c r="B125" s="115" t="s">
        <v>45</v>
      </c>
      <c r="C125" s="103">
        <v>0</v>
      </c>
      <c r="D125" s="103" t="e">
        <f>+#REF!</f>
        <v>#REF!</v>
      </c>
      <c r="E125" s="103" t="e">
        <f>+#REF!</f>
        <v>#REF!</v>
      </c>
      <c r="F125" s="103" t="e">
        <f>+#REF!</f>
        <v>#REF!</v>
      </c>
      <c r="G125" s="103" t="e">
        <f>+#REF!</f>
        <v>#REF!</v>
      </c>
      <c r="H125" s="103" t="e">
        <f>+#REF!</f>
        <v>#REF!</v>
      </c>
      <c r="I125" s="103" t="e">
        <f>+#REF!</f>
        <v>#REF!</v>
      </c>
      <c r="J125" s="103" t="e">
        <f>+#REF!</f>
        <v>#REF!</v>
      </c>
      <c r="K125" s="103" t="e">
        <f>+#REF!</f>
        <v>#REF!</v>
      </c>
      <c r="L125" s="103" t="e">
        <f>+#REF!</f>
        <v>#REF!</v>
      </c>
      <c r="M125" s="103" t="e">
        <f>+#REF!</f>
        <v>#REF!</v>
      </c>
      <c r="N125" s="103" t="e">
        <f>+#REF!</f>
        <v>#REF!</v>
      </c>
      <c r="O125" s="103" t="e">
        <f>+#REF!</f>
        <v>#REF!</v>
      </c>
      <c r="P125" s="110" t="e">
        <f t="shared" si="5"/>
        <v>#REF!</v>
      </c>
    </row>
    <row r="126" spans="1:16" ht="14.1" customHeight="1" x14ac:dyDescent="0.2">
      <c r="A126" s="111" t="s">
        <v>237</v>
      </c>
      <c r="B126" s="115" t="s">
        <v>45</v>
      </c>
      <c r="C126" s="103">
        <v>0</v>
      </c>
      <c r="D126" s="103" t="e">
        <f>+#REF!</f>
        <v>#REF!</v>
      </c>
      <c r="E126" s="103" t="e">
        <f>+#REF!</f>
        <v>#REF!</v>
      </c>
      <c r="F126" s="103" t="e">
        <f>+#REF!</f>
        <v>#REF!</v>
      </c>
      <c r="G126" s="103" t="e">
        <f>+#REF!</f>
        <v>#REF!</v>
      </c>
      <c r="H126" s="103" t="e">
        <f>+#REF!</f>
        <v>#REF!</v>
      </c>
      <c r="I126" s="103" t="e">
        <f>+#REF!</f>
        <v>#REF!</v>
      </c>
      <c r="J126" s="103" t="e">
        <f>+#REF!</f>
        <v>#REF!</v>
      </c>
      <c r="K126" s="103" t="e">
        <f>+#REF!</f>
        <v>#REF!</v>
      </c>
      <c r="L126" s="103" t="e">
        <f>+#REF!</f>
        <v>#REF!</v>
      </c>
      <c r="M126" s="103" t="e">
        <f>+#REF!</f>
        <v>#REF!</v>
      </c>
      <c r="N126" s="103" t="e">
        <f>+#REF!</f>
        <v>#REF!</v>
      </c>
      <c r="O126" s="103" t="e">
        <f>+#REF!</f>
        <v>#REF!</v>
      </c>
      <c r="P126" s="110" t="e">
        <f t="shared" si="5"/>
        <v>#REF!</v>
      </c>
    </row>
    <row r="127" spans="1:16" ht="14.1" customHeight="1" x14ac:dyDescent="0.2">
      <c r="A127" s="111" t="s">
        <v>244</v>
      </c>
      <c r="B127" s="115" t="s">
        <v>45</v>
      </c>
      <c r="C127" s="103">
        <v>0</v>
      </c>
      <c r="D127" s="103" t="e">
        <f>+#REF!</f>
        <v>#REF!</v>
      </c>
      <c r="E127" s="103" t="e">
        <f>+#REF!</f>
        <v>#REF!</v>
      </c>
      <c r="F127" s="103" t="e">
        <f>+#REF!</f>
        <v>#REF!</v>
      </c>
      <c r="G127" s="103" t="e">
        <f>+#REF!</f>
        <v>#REF!</v>
      </c>
      <c r="H127" s="103" t="e">
        <f>+#REF!</f>
        <v>#REF!</v>
      </c>
      <c r="I127" s="103" t="e">
        <f>+#REF!</f>
        <v>#REF!</v>
      </c>
      <c r="J127" s="103" t="e">
        <f>+#REF!</f>
        <v>#REF!</v>
      </c>
      <c r="K127" s="103" t="e">
        <f>+#REF!</f>
        <v>#REF!</v>
      </c>
      <c r="L127" s="103" t="e">
        <f>+#REF!</f>
        <v>#REF!</v>
      </c>
      <c r="M127" s="103" t="e">
        <f>+#REF!</f>
        <v>#REF!</v>
      </c>
      <c r="N127" s="103" t="e">
        <f>+#REF!</f>
        <v>#REF!</v>
      </c>
      <c r="O127" s="103" t="e">
        <f>+#REF!</f>
        <v>#REF!</v>
      </c>
      <c r="P127" s="110" t="e">
        <f t="shared" si="5"/>
        <v>#REF!</v>
      </c>
    </row>
    <row r="128" spans="1:16" ht="14.1" customHeight="1" x14ac:dyDescent="0.2">
      <c r="A128" s="111" t="s">
        <v>262</v>
      </c>
      <c r="B128" s="115" t="s">
        <v>45</v>
      </c>
      <c r="C128" s="103">
        <v>0</v>
      </c>
      <c r="D128" s="103" t="e">
        <f>+#REF!</f>
        <v>#REF!</v>
      </c>
      <c r="E128" s="103" t="e">
        <f>+#REF!</f>
        <v>#REF!</v>
      </c>
      <c r="F128" s="103" t="e">
        <f>+#REF!</f>
        <v>#REF!</v>
      </c>
      <c r="G128" s="103" t="e">
        <f>+#REF!</f>
        <v>#REF!</v>
      </c>
      <c r="H128" s="103" t="e">
        <f>+#REF!</f>
        <v>#REF!</v>
      </c>
      <c r="I128" s="103" t="e">
        <f>+#REF!</f>
        <v>#REF!</v>
      </c>
      <c r="J128" s="103" t="e">
        <f>+#REF!</f>
        <v>#REF!</v>
      </c>
      <c r="K128" s="103" t="e">
        <f>+#REF!</f>
        <v>#REF!</v>
      </c>
      <c r="L128" s="103" t="e">
        <f>+#REF!</f>
        <v>#REF!</v>
      </c>
      <c r="M128" s="103" t="e">
        <f>+#REF!</f>
        <v>#REF!</v>
      </c>
      <c r="N128" s="103" t="e">
        <f>+#REF!</f>
        <v>#REF!</v>
      </c>
      <c r="O128" s="103" t="e">
        <f>+#REF!</f>
        <v>#REF!</v>
      </c>
      <c r="P128" s="110" t="e">
        <f t="shared" si="5"/>
        <v>#REF!</v>
      </c>
    </row>
    <row r="129" spans="1:16" ht="14.1" customHeight="1" x14ac:dyDescent="0.2">
      <c r="A129" s="111" t="s">
        <v>284</v>
      </c>
      <c r="B129" s="115" t="s">
        <v>45</v>
      </c>
      <c r="C129" s="103">
        <v>0</v>
      </c>
      <c r="D129" s="103" t="e">
        <f>+#REF!</f>
        <v>#REF!</v>
      </c>
      <c r="E129" s="103" t="e">
        <f>+#REF!</f>
        <v>#REF!</v>
      </c>
      <c r="F129" s="103" t="e">
        <f>+#REF!</f>
        <v>#REF!</v>
      </c>
      <c r="G129" s="103" t="e">
        <f>+#REF!</f>
        <v>#REF!</v>
      </c>
      <c r="H129" s="103" t="e">
        <f>+#REF!</f>
        <v>#REF!</v>
      </c>
      <c r="I129" s="103" t="e">
        <f>+#REF!</f>
        <v>#REF!</v>
      </c>
      <c r="J129" s="103" t="e">
        <f>+#REF!</f>
        <v>#REF!</v>
      </c>
      <c r="K129" s="103" t="e">
        <f>+#REF!</f>
        <v>#REF!</v>
      </c>
      <c r="L129" s="103" t="e">
        <f>+#REF!</f>
        <v>#REF!</v>
      </c>
      <c r="M129" s="103" t="e">
        <f>+#REF!</f>
        <v>#REF!</v>
      </c>
      <c r="N129" s="103" t="e">
        <f>+#REF!</f>
        <v>#REF!</v>
      </c>
      <c r="O129" s="103" t="e">
        <f>+#REF!</f>
        <v>#REF!</v>
      </c>
      <c r="P129" s="110" t="e">
        <f t="shared" si="5"/>
        <v>#REF!</v>
      </c>
    </row>
    <row r="130" spans="1:16" ht="14.1" customHeight="1" x14ac:dyDescent="0.2">
      <c r="A130" s="111" t="s">
        <v>302</v>
      </c>
      <c r="B130" s="115" t="s">
        <v>45</v>
      </c>
      <c r="C130" s="103">
        <v>0</v>
      </c>
      <c r="D130" s="103" t="e">
        <f>+#REF!</f>
        <v>#REF!</v>
      </c>
      <c r="E130" s="103" t="e">
        <f>+#REF!</f>
        <v>#REF!</v>
      </c>
      <c r="F130" s="103" t="e">
        <f>+#REF!</f>
        <v>#REF!</v>
      </c>
      <c r="G130" s="103" t="e">
        <f>+#REF!</f>
        <v>#REF!</v>
      </c>
      <c r="H130" s="103" t="e">
        <f>+#REF!</f>
        <v>#REF!</v>
      </c>
      <c r="I130" s="103" t="e">
        <f>+#REF!</f>
        <v>#REF!</v>
      </c>
      <c r="J130" s="103" t="e">
        <f>+#REF!</f>
        <v>#REF!</v>
      </c>
      <c r="K130" s="103" t="e">
        <f>+#REF!</f>
        <v>#REF!</v>
      </c>
      <c r="L130" s="103" t="e">
        <f>+#REF!</f>
        <v>#REF!</v>
      </c>
      <c r="M130" s="103" t="e">
        <f>+#REF!</f>
        <v>#REF!</v>
      </c>
      <c r="N130" s="103" t="e">
        <f>+#REF!</f>
        <v>#REF!</v>
      </c>
      <c r="O130" s="103" t="e">
        <f>+#REF!</f>
        <v>#REF!</v>
      </c>
      <c r="P130" s="110" t="e">
        <f t="shared" si="5"/>
        <v>#REF!</v>
      </c>
    </row>
    <row r="131" spans="1:16" ht="14.1" customHeight="1" x14ac:dyDescent="0.2">
      <c r="A131" s="111" t="s">
        <v>319</v>
      </c>
      <c r="B131" s="115" t="s">
        <v>45</v>
      </c>
      <c r="C131" s="103">
        <v>0</v>
      </c>
      <c r="D131" s="103" t="e">
        <f>+#REF!</f>
        <v>#REF!</v>
      </c>
      <c r="E131" s="103" t="e">
        <f>+#REF!</f>
        <v>#REF!</v>
      </c>
      <c r="F131" s="103" t="e">
        <f>+#REF!</f>
        <v>#REF!</v>
      </c>
      <c r="G131" s="103" t="e">
        <f>+#REF!</f>
        <v>#REF!</v>
      </c>
      <c r="H131" s="103" t="e">
        <f>+#REF!</f>
        <v>#REF!</v>
      </c>
      <c r="I131" s="103" t="e">
        <f>+#REF!</f>
        <v>#REF!</v>
      </c>
      <c r="J131" s="103" t="e">
        <f>+#REF!</f>
        <v>#REF!</v>
      </c>
      <c r="K131" s="103" t="e">
        <f>+#REF!</f>
        <v>#REF!</v>
      </c>
      <c r="L131" s="103" t="e">
        <f>+#REF!</f>
        <v>#REF!</v>
      </c>
      <c r="M131" s="103" t="e">
        <f>+#REF!</f>
        <v>#REF!</v>
      </c>
      <c r="N131" s="103" t="e">
        <f>+#REF!</f>
        <v>#REF!</v>
      </c>
      <c r="O131" s="103" t="e">
        <f>+#REF!</f>
        <v>#REF!</v>
      </c>
      <c r="P131" s="110" t="e">
        <f t="shared" si="5"/>
        <v>#REF!</v>
      </c>
    </row>
    <row r="132" spans="1:16" ht="14.1" customHeight="1" x14ac:dyDescent="0.2">
      <c r="A132" s="111" t="s">
        <v>337</v>
      </c>
      <c r="B132" s="115" t="s">
        <v>45</v>
      </c>
      <c r="C132" s="103">
        <v>0</v>
      </c>
      <c r="D132" s="103" t="e">
        <f>+#REF!</f>
        <v>#REF!</v>
      </c>
      <c r="E132" s="103" t="e">
        <f>+#REF!</f>
        <v>#REF!</v>
      </c>
      <c r="F132" s="103" t="e">
        <f>+#REF!</f>
        <v>#REF!</v>
      </c>
      <c r="G132" s="103" t="e">
        <f>+#REF!</f>
        <v>#REF!</v>
      </c>
      <c r="H132" s="103" t="e">
        <f>+#REF!</f>
        <v>#REF!</v>
      </c>
      <c r="I132" s="103" t="e">
        <f>+#REF!</f>
        <v>#REF!</v>
      </c>
      <c r="J132" s="103" t="e">
        <f>+#REF!</f>
        <v>#REF!</v>
      </c>
      <c r="K132" s="103" t="e">
        <f>+#REF!</f>
        <v>#REF!</v>
      </c>
      <c r="L132" s="103" t="e">
        <f>+#REF!</f>
        <v>#REF!</v>
      </c>
      <c r="M132" s="103" t="e">
        <f>+#REF!</f>
        <v>#REF!</v>
      </c>
      <c r="N132" s="103" t="e">
        <f>+#REF!</f>
        <v>#REF!</v>
      </c>
      <c r="O132" s="103" t="e">
        <f>+#REF!</f>
        <v>#REF!</v>
      </c>
      <c r="P132" s="110" t="e">
        <f t="shared" si="5"/>
        <v>#REF!</v>
      </c>
    </row>
    <row r="133" spans="1:16" ht="14.1" customHeight="1" x14ac:dyDescent="0.2">
      <c r="A133" s="111" t="s">
        <v>356</v>
      </c>
      <c r="B133" s="115" t="s">
        <v>45</v>
      </c>
      <c r="C133" s="103">
        <v>0</v>
      </c>
      <c r="D133" s="103" t="e">
        <f>+#REF!</f>
        <v>#REF!</v>
      </c>
      <c r="E133" s="103" t="e">
        <f>+#REF!</f>
        <v>#REF!</v>
      </c>
      <c r="F133" s="103" t="e">
        <f>+#REF!</f>
        <v>#REF!</v>
      </c>
      <c r="G133" s="103" t="e">
        <f>+#REF!</f>
        <v>#REF!</v>
      </c>
      <c r="H133" s="103" t="e">
        <f>+#REF!</f>
        <v>#REF!</v>
      </c>
      <c r="I133" s="103" t="e">
        <f>+#REF!</f>
        <v>#REF!</v>
      </c>
      <c r="J133" s="103" t="e">
        <f>+#REF!</f>
        <v>#REF!</v>
      </c>
      <c r="K133" s="103" t="e">
        <f>+#REF!</f>
        <v>#REF!</v>
      </c>
      <c r="L133" s="103" t="e">
        <f>+#REF!</f>
        <v>#REF!</v>
      </c>
      <c r="M133" s="103" t="e">
        <f>+#REF!</f>
        <v>#REF!</v>
      </c>
      <c r="N133" s="103" t="e">
        <f>+#REF!</f>
        <v>#REF!</v>
      </c>
      <c r="O133" s="103" t="e">
        <f>+#REF!</f>
        <v>#REF!</v>
      </c>
      <c r="P133" s="110" t="e">
        <f t="shared" si="5"/>
        <v>#REF!</v>
      </c>
    </row>
    <row r="134" spans="1:16" ht="14.1" customHeight="1" x14ac:dyDescent="0.2">
      <c r="A134" s="111" t="s">
        <v>370</v>
      </c>
      <c r="B134" s="115" t="s">
        <v>45</v>
      </c>
      <c r="C134" s="103">
        <v>0</v>
      </c>
      <c r="D134" s="103" t="e">
        <f>+#REF!</f>
        <v>#REF!</v>
      </c>
      <c r="E134" s="103" t="e">
        <f>+#REF!</f>
        <v>#REF!</v>
      </c>
      <c r="F134" s="103" t="e">
        <f>+#REF!</f>
        <v>#REF!</v>
      </c>
      <c r="G134" s="103" t="e">
        <f>+#REF!</f>
        <v>#REF!</v>
      </c>
      <c r="H134" s="103" t="e">
        <f>+#REF!</f>
        <v>#REF!</v>
      </c>
      <c r="I134" s="103" t="e">
        <f>+#REF!</f>
        <v>#REF!</v>
      </c>
      <c r="J134" s="103" t="e">
        <f>+#REF!</f>
        <v>#REF!</v>
      </c>
      <c r="K134" s="103" t="e">
        <f>+#REF!</f>
        <v>#REF!</v>
      </c>
      <c r="L134" s="103" t="e">
        <f>+#REF!</f>
        <v>#REF!</v>
      </c>
      <c r="M134" s="103" t="e">
        <f>+#REF!</f>
        <v>#REF!</v>
      </c>
      <c r="N134" s="103" t="e">
        <f>+#REF!</f>
        <v>#REF!</v>
      </c>
      <c r="O134" s="103" t="e">
        <f>+#REF!</f>
        <v>#REF!</v>
      </c>
      <c r="P134" s="110" t="e">
        <f t="shared" si="5"/>
        <v>#REF!</v>
      </c>
    </row>
    <row r="135" spans="1:16" ht="14.1" customHeight="1" x14ac:dyDescent="0.2">
      <c r="A135" s="111" t="s">
        <v>374</v>
      </c>
      <c r="B135" s="115" t="s">
        <v>45</v>
      </c>
      <c r="C135" s="103">
        <v>0</v>
      </c>
      <c r="D135" s="103" t="e">
        <f>+#REF!</f>
        <v>#REF!</v>
      </c>
      <c r="E135" s="103" t="e">
        <f>+#REF!</f>
        <v>#REF!</v>
      </c>
      <c r="F135" s="103" t="e">
        <f>+#REF!</f>
        <v>#REF!</v>
      </c>
      <c r="G135" s="103" t="e">
        <f>+#REF!</f>
        <v>#REF!</v>
      </c>
      <c r="H135" s="103" t="e">
        <f>+#REF!</f>
        <v>#REF!</v>
      </c>
      <c r="I135" s="103" t="e">
        <f>+#REF!</f>
        <v>#REF!</v>
      </c>
      <c r="J135" s="103" t="e">
        <f>+#REF!</f>
        <v>#REF!</v>
      </c>
      <c r="K135" s="103" t="e">
        <f>+#REF!</f>
        <v>#REF!</v>
      </c>
      <c r="L135" s="103" t="e">
        <f>+#REF!</f>
        <v>#REF!</v>
      </c>
      <c r="M135" s="103" t="e">
        <f>+#REF!</f>
        <v>#REF!</v>
      </c>
      <c r="N135" s="103" t="e">
        <f>+#REF!</f>
        <v>#REF!</v>
      </c>
      <c r="O135" s="103" t="e">
        <f>+#REF!</f>
        <v>#REF!</v>
      </c>
      <c r="P135" s="110" t="e">
        <f t="shared" si="5"/>
        <v>#REF!</v>
      </c>
    </row>
    <row r="136" spans="1:16" ht="14.1" customHeight="1" x14ac:dyDescent="0.2">
      <c r="A136" s="111" t="s">
        <v>397</v>
      </c>
      <c r="B136" s="115" t="s">
        <v>45</v>
      </c>
      <c r="C136" s="103">
        <v>0</v>
      </c>
      <c r="D136" s="103" t="e">
        <f>+#REF!</f>
        <v>#REF!</v>
      </c>
      <c r="E136" s="103" t="e">
        <f>+#REF!</f>
        <v>#REF!</v>
      </c>
      <c r="F136" s="103" t="e">
        <f>+#REF!</f>
        <v>#REF!</v>
      </c>
      <c r="G136" s="103" t="e">
        <f>+#REF!</f>
        <v>#REF!</v>
      </c>
      <c r="H136" s="103" t="e">
        <f>+#REF!</f>
        <v>#REF!</v>
      </c>
      <c r="I136" s="103" t="e">
        <f>+#REF!</f>
        <v>#REF!</v>
      </c>
      <c r="J136" s="103" t="e">
        <f>+#REF!</f>
        <v>#REF!</v>
      </c>
      <c r="K136" s="103" t="e">
        <f>+#REF!</f>
        <v>#REF!</v>
      </c>
      <c r="L136" s="103" t="e">
        <f>+#REF!</f>
        <v>#REF!</v>
      </c>
      <c r="M136" s="103" t="e">
        <f>+#REF!</f>
        <v>#REF!</v>
      </c>
      <c r="N136" s="103" t="e">
        <f>+#REF!</f>
        <v>#REF!</v>
      </c>
      <c r="O136" s="103" t="e">
        <f>+#REF!</f>
        <v>#REF!</v>
      </c>
      <c r="P136" s="110" t="e">
        <f t="shared" si="5"/>
        <v>#REF!</v>
      </c>
    </row>
    <row r="137" spans="1:16" ht="14.1" customHeight="1" x14ac:dyDescent="0.2">
      <c r="A137" s="111" t="s">
        <v>500</v>
      </c>
      <c r="B137" s="115" t="s">
        <v>45</v>
      </c>
      <c r="C137" s="103">
        <v>0</v>
      </c>
      <c r="D137" s="103" t="e">
        <f>+#REF!</f>
        <v>#REF!</v>
      </c>
      <c r="E137" s="103" t="e">
        <f>+#REF!</f>
        <v>#REF!</v>
      </c>
      <c r="F137" s="103" t="e">
        <f>+#REF!</f>
        <v>#REF!</v>
      </c>
      <c r="G137" s="103" t="e">
        <f>+#REF!</f>
        <v>#REF!</v>
      </c>
      <c r="H137" s="103" t="e">
        <f>+#REF!</f>
        <v>#REF!</v>
      </c>
      <c r="I137" s="103" t="e">
        <f>+#REF!</f>
        <v>#REF!</v>
      </c>
      <c r="J137" s="103" t="e">
        <f>+#REF!</f>
        <v>#REF!</v>
      </c>
      <c r="K137" s="103" t="e">
        <f>+#REF!</f>
        <v>#REF!</v>
      </c>
      <c r="L137" s="103" t="e">
        <f>+#REF!</f>
        <v>#REF!</v>
      </c>
      <c r="M137" s="103" t="e">
        <f>+#REF!</f>
        <v>#REF!</v>
      </c>
      <c r="N137" s="103" t="e">
        <f>+#REF!</f>
        <v>#REF!</v>
      </c>
      <c r="O137" s="103" t="e">
        <f>+#REF!</f>
        <v>#REF!</v>
      </c>
      <c r="P137" s="110" t="e">
        <f t="shared" ref="P137" si="11">SUM(C137:O137)</f>
        <v>#REF!</v>
      </c>
    </row>
    <row r="138" spans="1:16" ht="14.1" customHeight="1" x14ac:dyDescent="0.2">
      <c r="A138" s="111" t="s">
        <v>202</v>
      </c>
      <c r="B138" s="115" t="s">
        <v>75</v>
      </c>
      <c r="C138" s="103">
        <v>0</v>
      </c>
      <c r="D138" s="103" t="e">
        <f>+#REF!</f>
        <v>#REF!</v>
      </c>
      <c r="E138" s="103" t="e">
        <f>+#REF!</f>
        <v>#REF!</v>
      </c>
      <c r="F138" s="103" t="e">
        <f>+#REF!</f>
        <v>#REF!</v>
      </c>
      <c r="G138" s="103" t="e">
        <f>+#REF!</f>
        <v>#REF!</v>
      </c>
      <c r="H138" s="103" t="e">
        <f>+#REF!</f>
        <v>#REF!</v>
      </c>
      <c r="I138" s="103" t="e">
        <f>+#REF!</f>
        <v>#REF!</v>
      </c>
      <c r="J138" s="103" t="e">
        <f>+#REF!</f>
        <v>#REF!</v>
      </c>
      <c r="K138" s="103" t="e">
        <f>+#REF!</f>
        <v>#REF!</v>
      </c>
      <c r="L138" s="103" t="e">
        <f>+#REF!</f>
        <v>#REF!</v>
      </c>
      <c r="M138" s="103" t="e">
        <f>+#REF!</f>
        <v>#REF!</v>
      </c>
      <c r="N138" s="103" t="e">
        <f>+#REF!</f>
        <v>#REF!</v>
      </c>
      <c r="O138" s="103" t="e">
        <f>+#REF!</f>
        <v>#REF!</v>
      </c>
      <c r="P138" s="110" t="e">
        <f t="shared" si="5"/>
        <v>#REF!</v>
      </c>
    </row>
    <row r="139" spans="1:16" ht="14.1" customHeight="1" x14ac:dyDescent="0.2">
      <c r="A139" s="111" t="s">
        <v>238</v>
      </c>
      <c r="B139" s="115" t="s">
        <v>491</v>
      </c>
      <c r="C139" s="103">
        <v>0</v>
      </c>
      <c r="D139" s="103" t="e">
        <f>+#REF!</f>
        <v>#REF!</v>
      </c>
      <c r="E139" s="103" t="e">
        <f>+#REF!</f>
        <v>#REF!</v>
      </c>
      <c r="F139" s="103" t="e">
        <f>+#REF!</f>
        <v>#REF!</v>
      </c>
      <c r="G139" s="103" t="e">
        <f>+#REF!</f>
        <v>#REF!</v>
      </c>
      <c r="H139" s="103" t="e">
        <f>+#REF!</f>
        <v>#REF!</v>
      </c>
      <c r="I139" s="103" t="e">
        <f>+#REF!</f>
        <v>#REF!</v>
      </c>
      <c r="J139" s="103" t="e">
        <f>+#REF!</f>
        <v>#REF!</v>
      </c>
      <c r="K139" s="103" t="e">
        <f>+#REF!</f>
        <v>#REF!</v>
      </c>
      <c r="L139" s="103" t="e">
        <f>+#REF!</f>
        <v>#REF!</v>
      </c>
      <c r="M139" s="103" t="e">
        <f>+#REF!</f>
        <v>#REF!</v>
      </c>
      <c r="N139" s="103" t="e">
        <f>+#REF!</f>
        <v>#REF!</v>
      </c>
      <c r="O139" s="103" t="e">
        <f>+#REF!</f>
        <v>#REF!</v>
      </c>
      <c r="P139" s="110" t="e">
        <f t="shared" si="5"/>
        <v>#REF!</v>
      </c>
    </row>
    <row r="140" spans="1:16" ht="14.1" customHeight="1" x14ac:dyDescent="0.2">
      <c r="A140" s="111" t="s">
        <v>245</v>
      </c>
      <c r="B140" s="115" t="s">
        <v>491</v>
      </c>
      <c r="C140" s="103">
        <v>0</v>
      </c>
      <c r="D140" s="103" t="e">
        <f>+#REF!</f>
        <v>#REF!</v>
      </c>
      <c r="E140" s="103" t="e">
        <f>+#REF!</f>
        <v>#REF!</v>
      </c>
      <c r="F140" s="103" t="e">
        <f>+#REF!</f>
        <v>#REF!</v>
      </c>
      <c r="G140" s="103" t="e">
        <f>+#REF!</f>
        <v>#REF!</v>
      </c>
      <c r="H140" s="103" t="e">
        <f>+#REF!</f>
        <v>#REF!</v>
      </c>
      <c r="I140" s="103" t="e">
        <f>+#REF!</f>
        <v>#REF!</v>
      </c>
      <c r="J140" s="103" t="e">
        <f>+#REF!</f>
        <v>#REF!</v>
      </c>
      <c r="K140" s="103" t="e">
        <f>+#REF!</f>
        <v>#REF!</v>
      </c>
      <c r="L140" s="103" t="e">
        <f>+#REF!</f>
        <v>#REF!</v>
      </c>
      <c r="M140" s="103" t="e">
        <f>+#REF!</f>
        <v>#REF!</v>
      </c>
      <c r="N140" s="103" t="e">
        <f>+#REF!</f>
        <v>#REF!</v>
      </c>
      <c r="O140" s="103" t="e">
        <f>+#REF!</f>
        <v>#REF!</v>
      </c>
      <c r="P140" s="110" t="e">
        <f t="shared" ref="P140" si="12">SUM(C140:O140)</f>
        <v>#REF!</v>
      </c>
    </row>
    <row r="141" spans="1:16" ht="14.1" customHeight="1" x14ac:dyDescent="0.2">
      <c r="A141" s="111" t="s">
        <v>552</v>
      </c>
      <c r="B141" s="115" t="s">
        <v>491</v>
      </c>
      <c r="C141" s="103">
        <v>0</v>
      </c>
      <c r="D141" s="103" t="e">
        <f>+#REF!</f>
        <v>#REF!</v>
      </c>
      <c r="E141" s="103" t="e">
        <f>+#REF!</f>
        <v>#REF!</v>
      </c>
      <c r="F141" s="103" t="e">
        <f>+#REF!</f>
        <v>#REF!</v>
      </c>
      <c r="G141" s="103" t="e">
        <f>+#REF!</f>
        <v>#REF!</v>
      </c>
      <c r="H141" s="103" t="e">
        <f>+#REF!</f>
        <v>#REF!</v>
      </c>
      <c r="I141" s="103" t="e">
        <f>+#REF!</f>
        <v>#REF!</v>
      </c>
      <c r="J141" s="103" t="e">
        <f>+#REF!</f>
        <v>#REF!</v>
      </c>
      <c r="K141" s="103" t="e">
        <f>+#REF!</f>
        <v>#REF!</v>
      </c>
      <c r="L141" s="103" t="e">
        <f>+#REF!</f>
        <v>#REF!</v>
      </c>
      <c r="M141" s="103" t="e">
        <f>+#REF!</f>
        <v>#REF!</v>
      </c>
      <c r="N141" s="103" t="e">
        <f>+#REF!</f>
        <v>#REF!</v>
      </c>
      <c r="O141" s="103" t="e">
        <f>+#REF!</f>
        <v>#REF!</v>
      </c>
      <c r="P141" s="110" t="e">
        <f t="shared" si="5"/>
        <v>#REF!</v>
      </c>
    </row>
    <row r="142" spans="1:16" ht="14.1" customHeight="1" x14ac:dyDescent="0.2">
      <c r="A142" s="111" t="s">
        <v>303</v>
      </c>
      <c r="B142" s="115" t="s">
        <v>491</v>
      </c>
      <c r="C142" s="103">
        <v>0</v>
      </c>
      <c r="D142" s="103" t="e">
        <f>+#REF!</f>
        <v>#REF!</v>
      </c>
      <c r="E142" s="103" t="e">
        <f>+#REF!</f>
        <v>#REF!</v>
      </c>
      <c r="F142" s="103" t="e">
        <f>+#REF!</f>
        <v>#REF!</v>
      </c>
      <c r="G142" s="103" t="e">
        <f>+#REF!</f>
        <v>#REF!</v>
      </c>
      <c r="H142" s="103" t="e">
        <f>+#REF!</f>
        <v>#REF!</v>
      </c>
      <c r="I142" s="103" t="e">
        <f>+#REF!</f>
        <v>#REF!</v>
      </c>
      <c r="J142" s="103" t="e">
        <f>+#REF!</f>
        <v>#REF!</v>
      </c>
      <c r="K142" s="103" t="e">
        <f>+#REF!</f>
        <v>#REF!</v>
      </c>
      <c r="L142" s="103" t="e">
        <f>+#REF!</f>
        <v>#REF!</v>
      </c>
      <c r="M142" s="103" t="e">
        <f>+#REF!</f>
        <v>#REF!</v>
      </c>
      <c r="N142" s="103" t="e">
        <f>+#REF!</f>
        <v>#REF!</v>
      </c>
      <c r="O142" s="103" t="e">
        <f>+#REF!</f>
        <v>#REF!</v>
      </c>
      <c r="P142" s="110" t="e">
        <f t="shared" si="5"/>
        <v>#REF!</v>
      </c>
    </row>
    <row r="143" spans="1:16" ht="14.1" customHeight="1" x14ac:dyDescent="0.2">
      <c r="A143" s="111" t="s">
        <v>338</v>
      </c>
      <c r="B143" s="115" t="s">
        <v>47</v>
      </c>
      <c r="C143" s="103">
        <v>0</v>
      </c>
      <c r="D143" s="103" t="e">
        <f>+#REF!</f>
        <v>#REF!</v>
      </c>
      <c r="E143" s="103" t="e">
        <f>+#REF!</f>
        <v>#REF!</v>
      </c>
      <c r="F143" s="103" t="e">
        <f>+#REF!</f>
        <v>#REF!</v>
      </c>
      <c r="G143" s="103" t="e">
        <f>+#REF!</f>
        <v>#REF!</v>
      </c>
      <c r="H143" s="103" t="e">
        <f>+#REF!</f>
        <v>#REF!</v>
      </c>
      <c r="I143" s="103" t="e">
        <f>+#REF!</f>
        <v>#REF!</v>
      </c>
      <c r="J143" s="103" t="e">
        <f>+#REF!</f>
        <v>#REF!</v>
      </c>
      <c r="K143" s="103" t="e">
        <f>+#REF!</f>
        <v>#REF!</v>
      </c>
      <c r="L143" s="103" t="e">
        <f>+#REF!</f>
        <v>#REF!</v>
      </c>
      <c r="M143" s="103" t="e">
        <f>+#REF!</f>
        <v>#REF!</v>
      </c>
      <c r="N143" s="103" t="e">
        <f>+#REF!</f>
        <v>#REF!</v>
      </c>
      <c r="O143" s="103" t="e">
        <f>+#REF!</f>
        <v>#REF!</v>
      </c>
      <c r="P143" s="110" t="e">
        <f t="shared" si="5"/>
        <v>#REF!</v>
      </c>
    </row>
    <row r="144" spans="1:16" ht="14.1" customHeight="1" x14ac:dyDescent="0.2">
      <c r="A144" s="111" t="s">
        <v>304</v>
      </c>
      <c r="B144" s="115" t="s">
        <v>48</v>
      </c>
      <c r="C144" s="103">
        <v>0</v>
      </c>
      <c r="D144" s="103" t="e">
        <f>+#REF!</f>
        <v>#REF!</v>
      </c>
      <c r="E144" s="103" t="e">
        <f>+#REF!</f>
        <v>#REF!</v>
      </c>
      <c r="F144" s="103" t="e">
        <f>+#REF!</f>
        <v>#REF!</v>
      </c>
      <c r="G144" s="103" t="e">
        <f>+#REF!</f>
        <v>#REF!</v>
      </c>
      <c r="H144" s="103" t="e">
        <f>+#REF!</f>
        <v>#REF!</v>
      </c>
      <c r="I144" s="103" t="e">
        <f>+#REF!</f>
        <v>#REF!</v>
      </c>
      <c r="J144" s="103" t="e">
        <f>+#REF!</f>
        <v>#REF!</v>
      </c>
      <c r="K144" s="103" t="e">
        <f>+#REF!</f>
        <v>#REF!</v>
      </c>
      <c r="L144" s="103" t="e">
        <f>+#REF!</f>
        <v>#REF!</v>
      </c>
      <c r="M144" s="103" t="e">
        <f>+#REF!</f>
        <v>#REF!</v>
      </c>
      <c r="N144" s="103" t="e">
        <f>+#REF!</f>
        <v>#REF!</v>
      </c>
      <c r="O144" s="103" t="e">
        <f>+#REF!</f>
        <v>#REF!</v>
      </c>
      <c r="P144" s="110" t="e">
        <f t="shared" si="5"/>
        <v>#REF!</v>
      </c>
    </row>
    <row r="145" spans="1:16" ht="14.1" customHeight="1" x14ac:dyDescent="0.2">
      <c r="A145" s="111" t="s">
        <v>398</v>
      </c>
      <c r="B145" s="115" t="s">
        <v>48</v>
      </c>
      <c r="C145" s="103">
        <v>0</v>
      </c>
      <c r="D145" s="103" t="e">
        <f>+#REF!</f>
        <v>#REF!</v>
      </c>
      <c r="E145" s="103" t="e">
        <f>+#REF!</f>
        <v>#REF!</v>
      </c>
      <c r="F145" s="103" t="e">
        <f>+#REF!</f>
        <v>#REF!</v>
      </c>
      <c r="G145" s="103" t="e">
        <f>+#REF!</f>
        <v>#REF!</v>
      </c>
      <c r="H145" s="103" t="e">
        <f>+#REF!</f>
        <v>#REF!</v>
      </c>
      <c r="I145" s="103" t="e">
        <f>+#REF!</f>
        <v>#REF!</v>
      </c>
      <c r="J145" s="103" t="e">
        <f>+#REF!</f>
        <v>#REF!</v>
      </c>
      <c r="K145" s="103" t="e">
        <f>+#REF!</f>
        <v>#REF!</v>
      </c>
      <c r="L145" s="103" t="e">
        <f>+#REF!</f>
        <v>#REF!</v>
      </c>
      <c r="M145" s="103" t="e">
        <f>+#REF!</f>
        <v>#REF!</v>
      </c>
      <c r="N145" s="103" t="e">
        <f>+#REF!</f>
        <v>#REF!</v>
      </c>
      <c r="O145" s="103" t="e">
        <f>+#REF!</f>
        <v>#REF!</v>
      </c>
      <c r="P145" s="110" t="e">
        <f t="shared" si="5"/>
        <v>#REF!</v>
      </c>
    </row>
    <row r="146" spans="1:16" ht="14.1" customHeight="1" x14ac:dyDescent="0.2">
      <c r="A146" s="111" t="s">
        <v>160</v>
      </c>
      <c r="B146" s="115" t="s">
        <v>76</v>
      </c>
      <c r="C146" s="103">
        <v>0</v>
      </c>
      <c r="D146" s="103" t="e">
        <f>+#REF!</f>
        <v>#REF!</v>
      </c>
      <c r="E146" s="103" t="e">
        <f>+#REF!</f>
        <v>#REF!</v>
      </c>
      <c r="F146" s="103" t="e">
        <f>+#REF!</f>
        <v>#REF!</v>
      </c>
      <c r="G146" s="103" t="e">
        <f>+#REF!</f>
        <v>#REF!</v>
      </c>
      <c r="H146" s="103" t="e">
        <f>+#REF!</f>
        <v>#REF!</v>
      </c>
      <c r="I146" s="103" t="e">
        <f>+#REF!</f>
        <v>#REF!</v>
      </c>
      <c r="J146" s="103" t="e">
        <f>+#REF!</f>
        <v>#REF!</v>
      </c>
      <c r="K146" s="103" t="e">
        <f>+#REF!</f>
        <v>#REF!</v>
      </c>
      <c r="L146" s="103" t="e">
        <f>+#REF!</f>
        <v>#REF!</v>
      </c>
      <c r="M146" s="103" t="e">
        <f>+#REF!</f>
        <v>#REF!</v>
      </c>
      <c r="N146" s="103" t="e">
        <f>+#REF!</f>
        <v>#REF!</v>
      </c>
      <c r="O146" s="103" t="e">
        <f>+#REF!</f>
        <v>#REF!</v>
      </c>
      <c r="P146" s="110" t="e">
        <f t="shared" si="5"/>
        <v>#REF!</v>
      </c>
    </row>
    <row r="147" spans="1:16" ht="14.1" customHeight="1" x14ac:dyDescent="0.2">
      <c r="A147" s="111" t="s">
        <v>399</v>
      </c>
      <c r="B147" s="115" t="s">
        <v>92</v>
      </c>
      <c r="C147" s="103">
        <v>0</v>
      </c>
      <c r="D147" s="103" t="e">
        <f>+#REF!</f>
        <v>#REF!</v>
      </c>
      <c r="E147" s="103" t="e">
        <f>+#REF!</f>
        <v>#REF!</v>
      </c>
      <c r="F147" s="103" t="e">
        <f>+#REF!</f>
        <v>#REF!</v>
      </c>
      <c r="G147" s="103" t="e">
        <f>+#REF!</f>
        <v>#REF!</v>
      </c>
      <c r="H147" s="103" t="e">
        <f>+#REF!</f>
        <v>#REF!</v>
      </c>
      <c r="I147" s="103" t="e">
        <f>+#REF!</f>
        <v>#REF!</v>
      </c>
      <c r="J147" s="103" t="e">
        <f>+#REF!</f>
        <v>#REF!</v>
      </c>
      <c r="K147" s="103" t="e">
        <f>+#REF!</f>
        <v>#REF!</v>
      </c>
      <c r="L147" s="103" t="e">
        <f>+#REF!</f>
        <v>#REF!</v>
      </c>
      <c r="M147" s="103" t="e">
        <f>+#REF!</f>
        <v>#REF!</v>
      </c>
      <c r="N147" s="103" t="e">
        <f>+#REF!</f>
        <v>#REF!</v>
      </c>
      <c r="O147" s="103" t="e">
        <f>+#REF!</f>
        <v>#REF!</v>
      </c>
      <c r="P147" s="110" t="e">
        <f t="shared" ref="P147:P214" si="13">SUM(C147:O147)</f>
        <v>#REF!</v>
      </c>
    </row>
    <row r="148" spans="1:16" ht="14.1" customHeight="1" x14ac:dyDescent="0.2">
      <c r="A148" s="111" t="s">
        <v>192</v>
      </c>
      <c r="B148" s="115" t="s">
        <v>49</v>
      </c>
      <c r="C148" s="103">
        <v>0</v>
      </c>
      <c r="D148" s="103" t="e">
        <f>+#REF!</f>
        <v>#REF!</v>
      </c>
      <c r="E148" s="103" t="e">
        <f>+#REF!</f>
        <v>#REF!</v>
      </c>
      <c r="F148" s="103" t="e">
        <f>+#REF!</f>
        <v>#REF!</v>
      </c>
      <c r="G148" s="103" t="e">
        <f>+#REF!</f>
        <v>#REF!</v>
      </c>
      <c r="H148" s="103" t="e">
        <f>+#REF!</f>
        <v>#REF!</v>
      </c>
      <c r="I148" s="103" t="e">
        <f>+#REF!</f>
        <v>#REF!</v>
      </c>
      <c r="J148" s="103" t="e">
        <f>+#REF!</f>
        <v>#REF!</v>
      </c>
      <c r="K148" s="103" t="e">
        <f>+#REF!</f>
        <v>#REF!</v>
      </c>
      <c r="L148" s="103" t="e">
        <f>+#REF!</f>
        <v>#REF!</v>
      </c>
      <c r="M148" s="103" t="e">
        <f>+#REF!</f>
        <v>#REF!</v>
      </c>
      <c r="N148" s="103" t="e">
        <f>+#REF!</f>
        <v>#REF!</v>
      </c>
      <c r="O148" s="103" t="e">
        <f>+#REF!</f>
        <v>#REF!</v>
      </c>
      <c r="P148" s="110" t="e">
        <f t="shared" si="13"/>
        <v>#REF!</v>
      </c>
    </row>
    <row r="149" spans="1:16" ht="14.1" customHeight="1" x14ac:dyDescent="0.2">
      <c r="A149" s="111" t="s">
        <v>305</v>
      </c>
      <c r="B149" s="115" t="s">
        <v>49</v>
      </c>
      <c r="C149" s="103">
        <v>0</v>
      </c>
      <c r="D149" s="103" t="e">
        <f>+#REF!</f>
        <v>#REF!</v>
      </c>
      <c r="E149" s="103" t="e">
        <f>+#REF!</f>
        <v>#REF!</v>
      </c>
      <c r="F149" s="103" t="e">
        <f>+#REF!</f>
        <v>#REF!</v>
      </c>
      <c r="G149" s="103" t="e">
        <f>+#REF!</f>
        <v>#REF!</v>
      </c>
      <c r="H149" s="103" t="e">
        <f>+#REF!</f>
        <v>#REF!</v>
      </c>
      <c r="I149" s="103" t="e">
        <f>+#REF!</f>
        <v>#REF!</v>
      </c>
      <c r="J149" s="103" t="e">
        <f>+#REF!</f>
        <v>#REF!</v>
      </c>
      <c r="K149" s="103" t="e">
        <f>+#REF!</f>
        <v>#REF!</v>
      </c>
      <c r="L149" s="103" t="e">
        <f>+#REF!</f>
        <v>#REF!</v>
      </c>
      <c r="M149" s="103" t="e">
        <f>+#REF!</f>
        <v>#REF!</v>
      </c>
      <c r="N149" s="103" t="e">
        <f>+#REF!</f>
        <v>#REF!</v>
      </c>
      <c r="O149" s="103" t="e">
        <f>+#REF!</f>
        <v>#REF!</v>
      </c>
      <c r="P149" s="110" t="e">
        <f t="shared" si="13"/>
        <v>#REF!</v>
      </c>
    </row>
    <row r="150" spans="1:16" ht="14.1" customHeight="1" x14ac:dyDescent="0.2">
      <c r="A150" s="111" t="s">
        <v>193</v>
      </c>
      <c r="B150" s="115" t="s">
        <v>50</v>
      </c>
      <c r="C150" s="103">
        <v>0</v>
      </c>
      <c r="D150" s="103" t="e">
        <f>+#REF!</f>
        <v>#REF!</v>
      </c>
      <c r="E150" s="103" t="e">
        <f>+#REF!</f>
        <v>#REF!</v>
      </c>
      <c r="F150" s="103" t="e">
        <f>+#REF!</f>
        <v>#REF!</v>
      </c>
      <c r="G150" s="103" t="e">
        <f>+#REF!</f>
        <v>#REF!</v>
      </c>
      <c r="H150" s="103" t="e">
        <f>+#REF!</f>
        <v>#REF!</v>
      </c>
      <c r="I150" s="103" t="e">
        <f>+#REF!</f>
        <v>#REF!</v>
      </c>
      <c r="J150" s="103" t="e">
        <f>+#REF!</f>
        <v>#REF!</v>
      </c>
      <c r="K150" s="103" t="e">
        <f>+#REF!</f>
        <v>#REF!</v>
      </c>
      <c r="L150" s="103" t="e">
        <f>+#REF!</f>
        <v>#REF!</v>
      </c>
      <c r="M150" s="103" t="e">
        <f>+#REF!</f>
        <v>#REF!</v>
      </c>
      <c r="N150" s="103" t="e">
        <f>+#REF!</f>
        <v>#REF!</v>
      </c>
      <c r="O150" s="103" t="e">
        <f>+#REF!</f>
        <v>#REF!</v>
      </c>
      <c r="P150" s="110" t="e">
        <f t="shared" si="13"/>
        <v>#REF!</v>
      </c>
    </row>
    <row r="151" spans="1:16" ht="14.1" customHeight="1" x14ac:dyDescent="0.2">
      <c r="A151" s="111" t="s">
        <v>203</v>
      </c>
      <c r="B151" s="115" t="s">
        <v>180</v>
      </c>
      <c r="C151" s="103">
        <v>0</v>
      </c>
      <c r="D151" s="103" t="e">
        <f>+#REF!</f>
        <v>#REF!</v>
      </c>
      <c r="E151" s="103" t="e">
        <f>+#REF!</f>
        <v>#REF!</v>
      </c>
      <c r="F151" s="103" t="e">
        <f>+#REF!</f>
        <v>#REF!</v>
      </c>
      <c r="G151" s="103" t="e">
        <f>+#REF!</f>
        <v>#REF!</v>
      </c>
      <c r="H151" s="103" t="e">
        <f>+#REF!</f>
        <v>#REF!</v>
      </c>
      <c r="I151" s="103" t="e">
        <f>+#REF!</f>
        <v>#REF!</v>
      </c>
      <c r="J151" s="103" t="e">
        <f>+#REF!</f>
        <v>#REF!</v>
      </c>
      <c r="K151" s="103" t="e">
        <f>+#REF!</f>
        <v>#REF!</v>
      </c>
      <c r="L151" s="103" t="e">
        <f>+#REF!</f>
        <v>#REF!</v>
      </c>
      <c r="M151" s="103" t="e">
        <f>+#REF!</f>
        <v>#REF!</v>
      </c>
      <c r="N151" s="103" t="e">
        <f>+#REF!</f>
        <v>#REF!</v>
      </c>
      <c r="O151" s="103" t="e">
        <f>+#REF!</f>
        <v>#REF!</v>
      </c>
      <c r="P151" s="110" t="e">
        <f t="shared" si="13"/>
        <v>#REF!</v>
      </c>
    </row>
    <row r="152" spans="1:16" ht="14.1" customHeight="1" x14ac:dyDescent="0.2">
      <c r="A152" s="111" t="s">
        <v>553</v>
      </c>
      <c r="B152" s="115" t="s">
        <v>180</v>
      </c>
      <c r="C152" s="103">
        <v>0</v>
      </c>
      <c r="D152" s="103" t="e">
        <f>+#REF!</f>
        <v>#REF!</v>
      </c>
      <c r="E152" s="103" t="e">
        <f>+#REF!</f>
        <v>#REF!</v>
      </c>
      <c r="F152" s="103" t="e">
        <f>+#REF!</f>
        <v>#REF!</v>
      </c>
      <c r="G152" s="103" t="e">
        <f>+#REF!</f>
        <v>#REF!</v>
      </c>
      <c r="H152" s="103" t="e">
        <f>+#REF!</f>
        <v>#REF!</v>
      </c>
      <c r="I152" s="103" t="e">
        <f>+#REF!</f>
        <v>#REF!</v>
      </c>
      <c r="J152" s="103" t="e">
        <f>+#REF!</f>
        <v>#REF!</v>
      </c>
      <c r="K152" s="103" t="e">
        <f>+#REF!</f>
        <v>#REF!</v>
      </c>
      <c r="L152" s="103" t="e">
        <f>+#REF!</f>
        <v>#REF!</v>
      </c>
      <c r="M152" s="103" t="e">
        <f>+#REF!</f>
        <v>#REF!</v>
      </c>
      <c r="N152" s="103" t="e">
        <f>+#REF!</f>
        <v>#REF!</v>
      </c>
      <c r="O152" s="103" t="e">
        <f>+#REF!</f>
        <v>#REF!</v>
      </c>
      <c r="P152" s="110" t="e">
        <f t="shared" ref="P152" si="14">SUM(C152:O152)</f>
        <v>#REF!</v>
      </c>
    </row>
    <row r="153" spans="1:16" ht="14.1" customHeight="1" x14ac:dyDescent="0.2">
      <c r="A153" s="111" t="s">
        <v>239</v>
      </c>
      <c r="B153" s="115" t="s">
        <v>180</v>
      </c>
      <c r="C153" s="103">
        <v>0</v>
      </c>
      <c r="D153" s="103" t="e">
        <f>+#REF!</f>
        <v>#REF!</v>
      </c>
      <c r="E153" s="103" t="e">
        <f>+#REF!</f>
        <v>#REF!</v>
      </c>
      <c r="F153" s="103" t="e">
        <f>+#REF!</f>
        <v>#REF!</v>
      </c>
      <c r="G153" s="103" t="e">
        <f>+#REF!</f>
        <v>#REF!</v>
      </c>
      <c r="H153" s="103" t="e">
        <f>+#REF!</f>
        <v>#REF!</v>
      </c>
      <c r="I153" s="103" t="e">
        <f>+#REF!</f>
        <v>#REF!</v>
      </c>
      <c r="J153" s="103" t="e">
        <f>+#REF!</f>
        <v>#REF!</v>
      </c>
      <c r="K153" s="103" t="e">
        <f>+#REF!</f>
        <v>#REF!</v>
      </c>
      <c r="L153" s="103" t="e">
        <f>+#REF!</f>
        <v>#REF!</v>
      </c>
      <c r="M153" s="103" t="e">
        <f>+#REF!</f>
        <v>#REF!</v>
      </c>
      <c r="N153" s="103" t="e">
        <f>+#REF!</f>
        <v>#REF!</v>
      </c>
      <c r="O153" s="103" t="e">
        <f>+#REF!</f>
        <v>#REF!</v>
      </c>
      <c r="P153" s="110" t="e">
        <f t="shared" si="13"/>
        <v>#REF!</v>
      </c>
    </row>
    <row r="154" spans="1:16" ht="14.1" customHeight="1" x14ac:dyDescent="0.2">
      <c r="A154" s="111" t="s">
        <v>263</v>
      </c>
      <c r="B154" s="115" t="s">
        <v>181</v>
      </c>
      <c r="C154" s="103">
        <v>0</v>
      </c>
      <c r="D154" s="103" t="e">
        <f>+#REF!</f>
        <v>#REF!</v>
      </c>
      <c r="E154" s="103" t="e">
        <f>+#REF!</f>
        <v>#REF!</v>
      </c>
      <c r="F154" s="103" t="e">
        <f>+#REF!</f>
        <v>#REF!</v>
      </c>
      <c r="G154" s="103" t="e">
        <f>+#REF!</f>
        <v>#REF!</v>
      </c>
      <c r="H154" s="103" t="e">
        <f>+#REF!</f>
        <v>#REF!</v>
      </c>
      <c r="I154" s="103" t="e">
        <f>+#REF!</f>
        <v>#REF!</v>
      </c>
      <c r="J154" s="103" t="e">
        <f>+#REF!</f>
        <v>#REF!</v>
      </c>
      <c r="K154" s="103" t="e">
        <f>+#REF!</f>
        <v>#REF!</v>
      </c>
      <c r="L154" s="103" t="e">
        <f>+#REF!</f>
        <v>#REF!</v>
      </c>
      <c r="M154" s="103" t="e">
        <f>+#REF!</f>
        <v>#REF!</v>
      </c>
      <c r="N154" s="103" t="e">
        <f>+#REF!</f>
        <v>#REF!</v>
      </c>
      <c r="O154" s="103" t="e">
        <f>+#REF!</f>
        <v>#REF!</v>
      </c>
      <c r="P154" s="110" t="e">
        <f t="shared" si="13"/>
        <v>#REF!</v>
      </c>
    </row>
    <row r="155" spans="1:16" ht="14.1" customHeight="1" x14ac:dyDescent="0.2">
      <c r="A155" s="111" t="s">
        <v>161</v>
      </c>
      <c r="B155" s="115" t="s">
        <v>492</v>
      </c>
      <c r="C155" s="103">
        <v>0</v>
      </c>
      <c r="D155" s="103" t="e">
        <f>+#REF!</f>
        <v>#REF!</v>
      </c>
      <c r="E155" s="103" t="e">
        <f>+#REF!</f>
        <v>#REF!</v>
      </c>
      <c r="F155" s="103" t="e">
        <f>+#REF!</f>
        <v>#REF!</v>
      </c>
      <c r="G155" s="103" t="e">
        <f>+#REF!</f>
        <v>#REF!</v>
      </c>
      <c r="H155" s="103" t="e">
        <f>+#REF!</f>
        <v>#REF!</v>
      </c>
      <c r="I155" s="103" t="e">
        <f>+#REF!</f>
        <v>#REF!</v>
      </c>
      <c r="J155" s="103" t="e">
        <f>+#REF!</f>
        <v>#REF!</v>
      </c>
      <c r="K155" s="103" t="e">
        <f>+#REF!</f>
        <v>#REF!</v>
      </c>
      <c r="L155" s="103" t="e">
        <f>+#REF!</f>
        <v>#REF!</v>
      </c>
      <c r="M155" s="103" t="e">
        <f>+#REF!</f>
        <v>#REF!</v>
      </c>
      <c r="N155" s="103" t="e">
        <f>+#REF!</f>
        <v>#REF!</v>
      </c>
      <c r="O155" s="103" t="e">
        <f>+#REF!</f>
        <v>#REF!</v>
      </c>
      <c r="P155" s="110" t="e">
        <f t="shared" si="13"/>
        <v>#REF!</v>
      </c>
    </row>
    <row r="156" spans="1:16" ht="14.1" customHeight="1" x14ac:dyDescent="0.2">
      <c r="A156" s="111" t="s">
        <v>194</v>
      </c>
      <c r="B156" s="115" t="s">
        <v>492</v>
      </c>
      <c r="C156" s="103">
        <v>0</v>
      </c>
      <c r="D156" s="103" t="e">
        <f>+#REF!</f>
        <v>#REF!</v>
      </c>
      <c r="E156" s="103" t="e">
        <f>+#REF!</f>
        <v>#REF!</v>
      </c>
      <c r="F156" s="103" t="e">
        <f>+#REF!</f>
        <v>#REF!</v>
      </c>
      <c r="G156" s="103" t="e">
        <f>+#REF!</f>
        <v>#REF!</v>
      </c>
      <c r="H156" s="103" t="e">
        <f>+#REF!</f>
        <v>#REF!</v>
      </c>
      <c r="I156" s="103" t="e">
        <f>+#REF!</f>
        <v>#REF!</v>
      </c>
      <c r="J156" s="103" t="e">
        <f>+#REF!</f>
        <v>#REF!</v>
      </c>
      <c r="K156" s="103" t="e">
        <f>+#REF!</f>
        <v>#REF!</v>
      </c>
      <c r="L156" s="103" t="e">
        <f>+#REF!</f>
        <v>#REF!</v>
      </c>
      <c r="M156" s="103" t="e">
        <f>+#REF!</f>
        <v>#REF!</v>
      </c>
      <c r="N156" s="103" t="e">
        <f>+#REF!</f>
        <v>#REF!</v>
      </c>
      <c r="O156" s="103" t="e">
        <f>+#REF!</f>
        <v>#REF!</v>
      </c>
      <c r="P156" s="110" t="e">
        <f t="shared" si="13"/>
        <v>#REF!</v>
      </c>
    </row>
    <row r="157" spans="1:16" ht="14.1" customHeight="1" x14ac:dyDescent="0.2">
      <c r="A157" s="111" t="s">
        <v>208</v>
      </c>
      <c r="B157" s="115" t="s">
        <v>492</v>
      </c>
      <c r="C157" s="103">
        <v>0</v>
      </c>
      <c r="D157" s="103" t="e">
        <f>+#REF!</f>
        <v>#REF!</v>
      </c>
      <c r="E157" s="103" t="e">
        <f>+#REF!</f>
        <v>#REF!</v>
      </c>
      <c r="F157" s="103" t="e">
        <f>+#REF!</f>
        <v>#REF!</v>
      </c>
      <c r="G157" s="103" t="e">
        <f>+#REF!</f>
        <v>#REF!</v>
      </c>
      <c r="H157" s="103" t="e">
        <f>+#REF!</f>
        <v>#REF!</v>
      </c>
      <c r="I157" s="103" t="e">
        <f>+#REF!</f>
        <v>#REF!</v>
      </c>
      <c r="J157" s="103" t="e">
        <f>+#REF!</f>
        <v>#REF!</v>
      </c>
      <c r="K157" s="103" t="e">
        <f>+#REF!</f>
        <v>#REF!</v>
      </c>
      <c r="L157" s="103" t="e">
        <f>+#REF!</f>
        <v>#REF!</v>
      </c>
      <c r="M157" s="103" t="e">
        <f>+#REF!</f>
        <v>#REF!</v>
      </c>
      <c r="N157" s="103" t="e">
        <f>+#REF!</f>
        <v>#REF!</v>
      </c>
      <c r="O157" s="103" t="e">
        <f>+#REF!</f>
        <v>#REF!</v>
      </c>
      <c r="P157" s="110" t="e">
        <f t="shared" si="13"/>
        <v>#REF!</v>
      </c>
    </row>
    <row r="158" spans="1:16" ht="14.1" customHeight="1" x14ac:dyDescent="0.2">
      <c r="A158" s="111" t="s">
        <v>218</v>
      </c>
      <c r="B158" s="115" t="s">
        <v>492</v>
      </c>
      <c r="C158" s="103">
        <v>0</v>
      </c>
      <c r="D158" s="103" t="e">
        <f>+#REF!</f>
        <v>#REF!</v>
      </c>
      <c r="E158" s="103" t="e">
        <f>+#REF!</f>
        <v>#REF!</v>
      </c>
      <c r="F158" s="103" t="e">
        <f>+#REF!</f>
        <v>#REF!</v>
      </c>
      <c r="G158" s="103" t="e">
        <f>+#REF!</f>
        <v>#REF!</v>
      </c>
      <c r="H158" s="103" t="e">
        <f>+#REF!</f>
        <v>#REF!</v>
      </c>
      <c r="I158" s="103" t="e">
        <f>+#REF!</f>
        <v>#REF!</v>
      </c>
      <c r="J158" s="103" t="e">
        <f>+#REF!</f>
        <v>#REF!</v>
      </c>
      <c r="K158" s="103" t="e">
        <f>+#REF!</f>
        <v>#REF!</v>
      </c>
      <c r="L158" s="103" t="e">
        <f>+#REF!</f>
        <v>#REF!</v>
      </c>
      <c r="M158" s="103" t="e">
        <f>+#REF!</f>
        <v>#REF!</v>
      </c>
      <c r="N158" s="103" t="e">
        <f>+#REF!</f>
        <v>#REF!</v>
      </c>
      <c r="O158" s="103" t="e">
        <f>+#REF!</f>
        <v>#REF!</v>
      </c>
      <c r="P158" s="110" t="e">
        <f t="shared" si="13"/>
        <v>#REF!</v>
      </c>
    </row>
    <row r="159" spans="1:16" ht="14.1" customHeight="1" x14ac:dyDescent="0.2">
      <c r="A159" s="111" t="s">
        <v>228</v>
      </c>
      <c r="B159" s="115" t="s">
        <v>492</v>
      </c>
      <c r="C159" s="103">
        <v>0</v>
      </c>
      <c r="D159" s="103" t="e">
        <f>+#REF!</f>
        <v>#REF!</v>
      </c>
      <c r="E159" s="103" t="e">
        <f>+#REF!</f>
        <v>#REF!</v>
      </c>
      <c r="F159" s="103" t="e">
        <f>+#REF!</f>
        <v>#REF!</v>
      </c>
      <c r="G159" s="103" t="e">
        <f>+#REF!</f>
        <v>#REF!</v>
      </c>
      <c r="H159" s="103" t="e">
        <f>+#REF!</f>
        <v>#REF!</v>
      </c>
      <c r="I159" s="103" t="e">
        <f>+#REF!</f>
        <v>#REF!</v>
      </c>
      <c r="J159" s="103" t="e">
        <f>+#REF!</f>
        <v>#REF!</v>
      </c>
      <c r="K159" s="103" t="e">
        <f>+#REF!</f>
        <v>#REF!</v>
      </c>
      <c r="L159" s="103" t="e">
        <f>+#REF!</f>
        <v>#REF!</v>
      </c>
      <c r="M159" s="103" t="e">
        <f>+#REF!</f>
        <v>#REF!</v>
      </c>
      <c r="N159" s="103" t="e">
        <f>+#REF!</f>
        <v>#REF!</v>
      </c>
      <c r="O159" s="103" t="e">
        <f>+#REF!</f>
        <v>#REF!</v>
      </c>
      <c r="P159" s="110" t="e">
        <f t="shared" si="13"/>
        <v>#REF!</v>
      </c>
    </row>
    <row r="160" spans="1:16" ht="14.1" customHeight="1" x14ac:dyDescent="0.2">
      <c r="A160" s="111" t="s">
        <v>264</v>
      </c>
      <c r="B160" s="115" t="s">
        <v>492</v>
      </c>
      <c r="C160" s="103">
        <v>0</v>
      </c>
      <c r="D160" s="103" t="e">
        <f>+#REF!</f>
        <v>#REF!</v>
      </c>
      <c r="E160" s="103" t="e">
        <f>+#REF!</f>
        <v>#REF!</v>
      </c>
      <c r="F160" s="103" t="e">
        <f>+#REF!</f>
        <v>#REF!</v>
      </c>
      <c r="G160" s="103" t="e">
        <f>+#REF!</f>
        <v>#REF!</v>
      </c>
      <c r="H160" s="103" t="e">
        <f>+#REF!</f>
        <v>#REF!</v>
      </c>
      <c r="I160" s="103" t="e">
        <f>+#REF!</f>
        <v>#REF!</v>
      </c>
      <c r="J160" s="103" t="e">
        <f>+#REF!</f>
        <v>#REF!</v>
      </c>
      <c r="K160" s="103" t="e">
        <f>+#REF!</f>
        <v>#REF!</v>
      </c>
      <c r="L160" s="103" t="e">
        <f>+#REF!</f>
        <v>#REF!</v>
      </c>
      <c r="M160" s="103" t="e">
        <f>+#REF!</f>
        <v>#REF!</v>
      </c>
      <c r="N160" s="103" t="e">
        <f>+#REF!</f>
        <v>#REF!</v>
      </c>
      <c r="O160" s="103" t="e">
        <f>+#REF!</f>
        <v>#REF!</v>
      </c>
      <c r="P160" s="110" t="e">
        <f t="shared" si="13"/>
        <v>#REF!</v>
      </c>
    </row>
    <row r="161" spans="1:16" ht="14.1" customHeight="1" x14ac:dyDescent="0.2">
      <c r="A161" s="111" t="s">
        <v>285</v>
      </c>
      <c r="B161" s="115" t="s">
        <v>492</v>
      </c>
      <c r="C161" s="103">
        <v>0</v>
      </c>
      <c r="D161" s="103" t="e">
        <f>+#REF!</f>
        <v>#REF!</v>
      </c>
      <c r="E161" s="103" t="e">
        <f>+#REF!</f>
        <v>#REF!</v>
      </c>
      <c r="F161" s="103" t="e">
        <f>+#REF!</f>
        <v>#REF!</v>
      </c>
      <c r="G161" s="103" t="e">
        <f>+#REF!</f>
        <v>#REF!</v>
      </c>
      <c r="H161" s="103" t="e">
        <f>+#REF!</f>
        <v>#REF!</v>
      </c>
      <c r="I161" s="103" t="e">
        <f>+#REF!</f>
        <v>#REF!</v>
      </c>
      <c r="J161" s="103" t="e">
        <f>+#REF!</f>
        <v>#REF!</v>
      </c>
      <c r="K161" s="103" t="e">
        <f>+#REF!</f>
        <v>#REF!</v>
      </c>
      <c r="L161" s="103" t="e">
        <f>+#REF!</f>
        <v>#REF!</v>
      </c>
      <c r="M161" s="103" t="e">
        <f>+#REF!</f>
        <v>#REF!</v>
      </c>
      <c r="N161" s="103" t="e">
        <f>+#REF!</f>
        <v>#REF!</v>
      </c>
      <c r="O161" s="103" t="e">
        <f>+#REF!</f>
        <v>#REF!</v>
      </c>
      <c r="P161" s="110" t="e">
        <f t="shared" si="13"/>
        <v>#REF!</v>
      </c>
    </row>
    <row r="162" spans="1:16" ht="14.1" customHeight="1" x14ac:dyDescent="0.2">
      <c r="A162" s="111" t="s">
        <v>306</v>
      </c>
      <c r="B162" s="115" t="s">
        <v>492</v>
      </c>
      <c r="C162" s="103">
        <v>0</v>
      </c>
      <c r="D162" s="103" t="e">
        <f>+#REF!</f>
        <v>#REF!</v>
      </c>
      <c r="E162" s="103" t="e">
        <f>+#REF!</f>
        <v>#REF!</v>
      </c>
      <c r="F162" s="103" t="e">
        <f>+#REF!</f>
        <v>#REF!</v>
      </c>
      <c r="G162" s="103" t="e">
        <f>+#REF!</f>
        <v>#REF!</v>
      </c>
      <c r="H162" s="103" t="e">
        <f>+#REF!</f>
        <v>#REF!</v>
      </c>
      <c r="I162" s="103" t="e">
        <f>+#REF!</f>
        <v>#REF!</v>
      </c>
      <c r="J162" s="103" t="e">
        <f>+#REF!</f>
        <v>#REF!</v>
      </c>
      <c r="K162" s="103" t="e">
        <f>+#REF!</f>
        <v>#REF!</v>
      </c>
      <c r="L162" s="103" t="e">
        <f>+#REF!</f>
        <v>#REF!</v>
      </c>
      <c r="M162" s="103" t="e">
        <f>+#REF!</f>
        <v>#REF!</v>
      </c>
      <c r="N162" s="103" t="e">
        <f>+#REF!</f>
        <v>#REF!</v>
      </c>
      <c r="O162" s="103" t="e">
        <f>+#REF!</f>
        <v>#REF!</v>
      </c>
      <c r="P162" s="110" t="e">
        <f t="shared" si="13"/>
        <v>#REF!</v>
      </c>
    </row>
    <row r="163" spans="1:16" ht="14.1" customHeight="1" x14ac:dyDescent="0.2">
      <c r="A163" s="111" t="s">
        <v>320</v>
      </c>
      <c r="B163" s="115" t="s">
        <v>492</v>
      </c>
      <c r="C163" s="103">
        <v>0</v>
      </c>
      <c r="D163" s="103" t="e">
        <f>+#REF!</f>
        <v>#REF!</v>
      </c>
      <c r="E163" s="103" t="e">
        <f>+#REF!</f>
        <v>#REF!</v>
      </c>
      <c r="F163" s="103" t="e">
        <f>+#REF!</f>
        <v>#REF!</v>
      </c>
      <c r="G163" s="103" t="e">
        <f>+#REF!</f>
        <v>#REF!</v>
      </c>
      <c r="H163" s="103" t="e">
        <f>+#REF!</f>
        <v>#REF!</v>
      </c>
      <c r="I163" s="103" t="e">
        <f>+#REF!</f>
        <v>#REF!</v>
      </c>
      <c r="J163" s="103" t="e">
        <f>+#REF!</f>
        <v>#REF!</v>
      </c>
      <c r="K163" s="103" t="e">
        <f>+#REF!</f>
        <v>#REF!</v>
      </c>
      <c r="L163" s="103" t="e">
        <f>+#REF!</f>
        <v>#REF!</v>
      </c>
      <c r="M163" s="103" t="e">
        <f>+#REF!</f>
        <v>#REF!</v>
      </c>
      <c r="N163" s="103" t="e">
        <f>+#REF!</f>
        <v>#REF!</v>
      </c>
      <c r="O163" s="103" t="e">
        <f>+#REF!</f>
        <v>#REF!</v>
      </c>
      <c r="P163" s="110" t="e">
        <f t="shared" si="13"/>
        <v>#REF!</v>
      </c>
    </row>
    <row r="164" spans="1:16" ht="14.1" customHeight="1" x14ac:dyDescent="0.2">
      <c r="A164" s="111" t="s">
        <v>339</v>
      </c>
      <c r="B164" s="115" t="s">
        <v>492</v>
      </c>
      <c r="C164" s="103">
        <v>0</v>
      </c>
      <c r="D164" s="103" t="e">
        <f>+#REF!</f>
        <v>#REF!</v>
      </c>
      <c r="E164" s="103" t="e">
        <f>+#REF!</f>
        <v>#REF!</v>
      </c>
      <c r="F164" s="103" t="e">
        <f>+#REF!</f>
        <v>#REF!</v>
      </c>
      <c r="G164" s="103" t="e">
        <f>+#REF!</f>
        <v>#REF!</v>
      </c>
      <c r="H164" s="103" t="e">
        <f>+#REF!</f>
        <v>#REF!</v>
      </c>
      <c r="I164" s="103" t="e">
        <f>+#REF!</f>
        <v>#REF!</v>
      </c>
      <c r="J164" s="103" t="e">
        <f>+#REF!</f>
        <v>#REF!</v>
      </c>
      <c r="K164" s="103" t="e">
        <f>+#REF!</f>
        <v>#REF!</v>
      </c>
      <c r="L164" s="103" t="e">
        <f>+#REF!</f>
        <v>#REF!</v>
      </c>
      <c r="M164" s="103" t="e">
        <f>+#REF!</f>
        <v>#REF!</v>
      </c>
      <c r="N164" s="103" t="e">
        <f>+#REF!</f>
        <v>#REF!</v>
      </c>
      <c r="O164" s="103" t="e">
        <f>+#REF!</f>
        <v>#REF!</v>
      </c>
      <c r="P164" s="110" t="e">
        <f t="shared" si="13"/>
        <v>#REF!</v>
      </c>
    </row>
    <row r="165" spans="1:16" ht="14.1" customHeight="1" x14ac:dyDescent="0.2">
      <c r="A165" s="111" t="s">
        <v>357</v>
      </c>
      <c r="B165" s="115" t="s">
        <v>492</v>
      </c>
      <c r="C165" s="103">
        <v>0</v>
      </c>
      <c r="D165" s="103" t="e">
        <f>+#REF!</f>
        <v>#REF!</v>
      </c>
      <c r="E165" s="103" t="e">
        <f>+#REF!</f>
        <v>#REF!</v>
      </c>
      <c r="F165" s="103" t="e">
        <f>+#REF!</f>
        <v>#REF!</v>
      </c>
      <c r="G165" s="103" t="e">
        <f>+#REF!</f>
        <v>#REF!</v>
      </c>
      <c r="H165" s="103" t="e">
        <f>+#REF!</f>
        <v>#REF!</v>
      </c>
      <c r="I165" s="103" t="e">
        <f>+#REF!</f>
        <v>#REF!</v>
      </c>
      <c r="J165" s="103" t="e">
        <f>+#REF!</f>
        <v>#REF!</v>
      </c>
      <c r="K165" s="103" t="e">
        <f>+#REF!</f>
        <v>#REF!</v>
      </c>
      <c r="L165" s="103" t="e">
        <f>+#REF!</f>
        <v>#REF!</v>
      </c>
      <c r="M165" s="103" t="e">
        <f>+#REF!</f>
        <v>#REF!</v>
      </c>
      <c r="N165" s="103" t="e">
        <f>+#REF!</f>
        <v>#REF!</v>
      </c>
      <c r="O165" s="103" t="e">
        <f>+#REF!</f>
        <v>#REF!</v>
      </c>
      <c r="P165" s="110" t="e">
        <f t="shared" si="13"/>
        <v>#REF!</v>
      </c>
    </row>
    <row r="166" spans="1:16" ht="14.1" customHeight="1" x14ac:dyDescent="0.2">
      <c r="A166" s="111" t="s">
        <v>400</v>
      </c>
      <c r="B166" s="115" t="s">
        <v>492</v>
      </c>
      <c r="C166" s="103">
        <v>0</v>
      </c>
      <c r="D166" s="103" t="e">
        <f>+#REF!</f>
        <v>#REF!</v>
      </c>
      <c r="E166" s="103" t="e">
        <f>+#REF!</f>
        <v>#REF!</v>
      </c>
      <c r="F166" s="103" t="e">
        <f>+#REF!</f>
        <v>#REF!</v>
      </c>
      <c r="G166" s="103" t="e">
        <f>+#REF!</f>
        <v>#REF!</v>
      </c>
      <c r="H166" s="103" t="e">
        <f>+#REF!</f>
        <v>#REF!</v>
      </c>
      <c r="I166" s="103" t="e">
        <f>+#REF!</f>
        <v>#REF!</v>
      </c>
      <c r="J166" s="103" t="e">
        <f>+#REF!</f>
        <v>#REF!</v>
      </c>
      <c r="K166" s="103" t="e">
        <f>+#REF!</f>
        <v>#REF!</v>
      </c>
      <c r="L166" s="103" t="e">
        <f>+#REF!</f>
        <v>#REF!</v>
      </c>
      <c r="M166" s="103" t="e">
        <f>+#REF!</f>
        <v>#REF!</v>
      </c>
      <c r="N166" s="103" t="e">
        <f>+#REF!</f>
        <v>#REF!</v>
      </c>
      <c r="O166" s="103" t="e">
        <f>+#REF!</f>
        <v>#REF!</v>
      </c>
      <c r="P166" s="110" t="e">
        <f t="shared" si="13"/>
        <v>#REF!</v>
      </c>
    </row>
    <row r="167" spans="1:16" ht="14.1" customHeight="1" x14ac:dyDescent="0.2">
      <c r="A167" s="111" t="s">
        <v>544</v>
      </c>
      <c r="B167" s="115" t="s">
        <v>492</v>
      </c>
      <c r="C167" s="103">
        <v>0</v>
      </c>
      <c r="D167" s="103" t="e">
        <f>+#REF!</f>
        <v>#REF!</v>
      </c>
      <c r="E167" s="103" t="e">
        <f>+#REF!</f>
        <v>#REF!</v>
      </c>
      <c r="F167" s="103" t="e">
        <f>+#REF!</f>
        <v>#REF!</v>
      </c>
      <c r="G167" s="103" t="e">
        <f>+#REF!</f>
        <v>#REF!</v>
      </c>
      <c r="H167" s="103" t="e">
        <f>+#REF!</f>
        <v>#REF!</v>
      </c>
      <c r="I167" s="103" t="e">
        <f>+#REF!</f>
        <v>#REF!</v>
      </c>
      <c r="J167" s="103" t="e">
        <f>+#REF!</f>
        <v>#REF!</v>
      </c>
      <c r="K167" s="103" t="e">
        <f>+#REF!</f>
        <v>#REF!</v>
      </c>
      <c r="L167" s="103" t="e">
        <f>+#REF!</f>
        <v>#REF!</v>
      </c>
      <c r="M167" s="103" t="e">
        <f>+#REF!</f>
        <v>#REF!</v>
      </c>
      <c r="N167" s="103" t="e">
        <f>+#REF!</f>
        <v>#REF!</v>
      </c>
      <c r="O167" s="103" t="e">
        <f>+#REF!</f>
        <v>#REF!</v>
      </c>
      <c r="P167" s="110" t="e">
        <f t="shared" ref="P167" si="15">SUM(C167:O167)</f>
        <v>#REF!</v>
      </c>
    </row>
    <row r="168" spans="1:16" ht="14.1" customHeight="1" x14ac:dyDescent="0.2">
      <c r="A168" s="111" t="s">
        <v>265</v>
      </c>
      <c r="B168" s="115" t="s">
        <v>172</v>
      </c>
      <c r="C168" s="103">
        <v>0</v>
      </c>
      <c r="D168" s="103" t="e">
        <f>+#REF!</f>
        <v>#REF!</v>
      </c>
      <c r="E168" s="103" t="e">
        <f>+#REF!</f>
        <v>#REF!</v>
      </c>
      <c r="F168" s="103" t="e">
        <f>+#REF!</f>
        <v>#REF!</v>
      </c>
      <c r="G168" s="103" t="e">
        <f>+#REF!</f>
        <v>#REF!</v>
      </c>
      <c r="H168" s="103" t="e">
        <f>+#REF!</f>
        <v>#REF!</v>
      </c>
      <c r="I168" s="103" t="e">
        <f>+#REF!</f>
        <v>#REF!</v>
      </c>
      <c r="J168" s="103" t="e">
        <f>+#REF!</f>
        <v>#REF!</v>
      </c>
      <c r="K168" s="103" t="e">
        <f>+#REF!</f>
        <v>#REF!</v>
      </c>
      <c r="L168" s="103" t="e">
        <f>+#REF!</f>
        <v>#REF!</v>
      </c>
      <c r="M168" s="103" t="e">
        <f>+#REF!</f>
        <v>#REF!</v>
      </c>
      <c r="N168" s="103" t="e">
        <f>+#REF!</f>
        <v>#REF!</v>
      </c>
      <c r="O168" s="103" t="e">
        <f>+#REF!</f>
        <v>#REF!</v>
      </c>
      <c r="P168" s="110" t="e">
        <f t="shared" si="13"/>
        <v>#REF!</v>
      </c>
    </row>
    <row r="169" spans="1:16" ht="14.1" customHeight="1" x14ac:dyDescent="0.2">
      <c r="A169" s="111" t="s">
        <v>266</v>
      </c>
      <c r="B169" s="115" t="s">
        <v>112</v>
      </c>
      <c r="C169" s="103">
        <v>0</v>
      </c>
      <c r="D169" s="103" t="e">
        <f>+#REF!</f>
        <v>#REF!</v>
      </c>
      <c r="E169" s="103" t="e">
        <f>+#REF!</f>
        <v>#REF!</v>
      </c>
      <c r="F169" s="103" t="e">
        <f>+#REF!</f>
        <v>#REF!</v>
      </c>
      <c r="G169" s="103" t="e">
        <f>+#REF!</f>
        <v>#REF!</v>
      </c>
      <c r="H169" s="103" t="e">
        <f>+#REF!</f>
        <v>#REF!</v>
      </c>
      <c r="I169" s="103" t="e">
        <f>+#REF!</f>
        <v>#REF!</v>
      </c>
      <c r="J169" s="103" t="e">
        <f>+#REF!</f>
        <v>#REF!</v>
      </c>
      <c r="K169" s="103" t="e">
        <f>+#REF!</f>
        <v>#REF!</v>
      </c>
      <c r="L169" s="103" t="e">
        <f>+#REF!</f>
        <v>#REF!</v>
      </c>
      <c r="M169" s="103" t="e">
        <f>+#REF!</f>
        <v>#REF!</v>
      </c>
      <c r="N169" s="103" t="e">
        <f>+#REF!</f>
        <v>#REF!</v>
      </c>
      <c r="O169" s="103" t="e">
        <f>+#REF!</f>
        <v>#REF!</v>
      </c>
      <c r="P169" s="110" t="e">
        <f t="shared" si="13"/>
        <v>#REF!</v>
      </c>
    </row>
    <row r="170" spans="1:16" ht="14.1" customHeight="1" x14ac:dyDescent="0.2">
      <c r="A170" s="111" t="s">
        <v>195</v>
      </c>
      <c r="B170" s="115" t="s">
        <v>24</v>
      </c>
      <c r="C170" s="103">
        <v>0</v>
      </c>
      <c r="D170" s="103" t="e">
        <f>+#REF!</f>
        <v>#REF!</v>
      </c>
      <c r="E170" s="103" t="e">
        <f>+#REF!</f>
        <v>#REF!</v>
      </c>
      <c r="F170" s="103" t="e">
        <f>+#REF!</f>
        <v>#REF!</v>
      </c>
      <c r="G170" s="103" t="e">
        <f>+#REF!</f>
        <v>#REF!</v>
      </c>
      <c r="H170" s="103" t="e">
        <f>+#REF!</f>
        <v>#REF!</v>
      </c>
      <c r="I170" s="103" t="e">
        <f>+#REF!</f>
        <v>#REF!</v>
      </c>
      <c r="J170" s="103" t="e">
        <f>+#REF!</f>
        <v>#REF!</v>
      </c>
      <c r="K170" s="103" t="e">
        <f>+#REF!</f>
        <v>#REF!</v>
      </c>
      <c r="L170" s="103" t="e">
        <f>+#REF!</f>
        <v>#REF!</v>
      </c>
      <c r="M170" s="103" t="e">
        <f>+#REF!</f>
        <v>#REF!</v>
      </c>
      <c r="N170" s="103" t="e">
        <f>+#REF!</f>
        <v>#REF!</v>
      </c>
      <c r="O170" s="103" t="e">
        <f>+#REF!</f>
        <v>#REF!</v>
      </c>
      <c r="P170" s="110" t="e">
        <f t="shared" si="13"/>
        <v>#REF!</v>
      </c>
    </row>
    <row r="171" spans="1:16" ht="14.1" customHeight="1" x14ac:dyDescent="0.2">
      <c r="A171" s="111" t="s">
        <v>267</v>
      </c>
      <c r="B171" s="115" t="s">
        <v>24</v>
      </c>
      <c r="C171" s="103">
        <v>0</v>
      </c>
      <c r="D171" s="103" t="e">
        <f>+#REF!</f>
        <v>#REF!</v>
      </c>
      <c r="E171" s="103" t="e">
        <f>+#REF!</f>
        <v>#REF!</v>
      </c>
      <c r="F171" s="103" t="e">
        <f>+#REF!</f>
        <v>#REF!</v>
      </c>
      <c r="G171" s="103" t="e">
        <f>+#REF!</f>
        <v>#REF!</v>
      </c>
      <c r="H171" s="103" t="e">
        <f>+#REF!</f>
        <v>#REF!</v>
      </c>
      <c r="I171" s="103" t="e">
        <f>+#REF!</f>
        <v>#REF!</v>
      </c>
      <c r="J171" s="103" t="e">
        <f>+#REF!</f>
        <v>#REF!</v>
      </c>
      <c r="K171" s="103" t="e">
        <f>+#REF!</f>
        <v>#REF!</v>
      </c>
      <c r="L171" s="103" t="e">
        <f>+#REF!</f>
        <v>#REF!</v>
      </c>
      <c r="M171" s="103" t="e">
        <f>+#REF!</f>
        <v>#REF!</v>
      </c>
      <c r="N171" s="103" t="e">
        <f>+#REF!</f>
        <v>#REF!</v>
      </c>
      <c r="O171" s="103" t="e">
        <f>+#REF!</f>
        <v>#REF!</v>
      </c>
      <c r="P171" s="110" t="e">
        <f t="shared" si="13"/>
        <v>#REF!</v>
      </c>
    </row>
    <row r="172" spans="1:16" ht="14.1" customHeight="1" x14ac:dyDescent="0.2">
      <c r="A172" s="111" t="s">
        <v>358</v>
      </c>
      <c r="B172" s="115" t="s">
        <v>24</v>
      </c>
      <c r="C172" s="103">
        <v>0</v>
      </c>
      <c r="D172" s="103" t="e">
        <f>+#REF!</f>
        <v>#REF!</v>
      </c>
      <c r="E172" s="103" t="e">
        <f>+#REF!</f>
        <v>#REF!</v>
      </c>
      <c r="F172" s="103" t="e">
        <f>+#REF!</f>
        <v>#REF!</v>
      </c>
      <c r="G172" s="103" t="e">
        <f>+#REF!</f>
        <v>#REF!</v>
      </c>
      <c r="H172" s="103" t="e">
        <f>+#REF!</f>
        <v>#REF!</v>
      </c>
      <c r="I172" s="103" t="e">
        <f>+#REF!</f>
        <v>#REF!</v>
      </c>
      <c r="J172" s="103" t="e">
        <f>+#REF!</f>
        <v>#REF!</v>
      </c>
      <c r="K172" s="103" t="e">
        <f>+#REF!</f>
        <v>#REF!</v>
      </c>
      <c r="L172" s="103" t="e">
        <f>+#REF!</f>
        <v>#REF!</v>
      </c>
      <c r="M172" s="103" t="e">
        <f>+#REF!</f>
        <v>#REF!</v>
      </c>
      <c r="N172" s="103" t="e">
        <f>+#REF!</f>
        <v>#REF!</v>
      </c>
      <c r="O172" s="103" t="e">
        <f>+#REF!</f>
        <v>#REF!</v>
      </c>
      <c r="P172" s="110" t="e">
        <f t="shared" si="13"/>
        <v>#REF!</v>
      </c>
    </row>
    <row r="173" spans="1:16" ht="14.1" customHeight="1" x14ac:dyDescent="0.2">
      <c r="A173" s="111" t="s">
        <v>321</v>
      </c>
      <c r="B173" s="115" t="s">
        <v>53</v>
      </c>
      <c r="C173" s="103">
        <v>0</v>
      </c>
      <c r="D173" s="103" t="e">
        <f>+#REF!</f>
        <v>#REF!</v>
      </c>
      <c r="E173" s="103" t="e">
        <f>+#REF!</f>
        <v>#REF!</v>
      </c>
      <c r="F173" s="103" t="e">
        <f>+#REF!</f>
        <v>#REF!</v>
      </c>
      <c r="G173" s="103" t="e">
        <f>+#REF!</f>
        <v>#REF!</v>
      </c>
      <c r="H173" s="103" t="e">
        <f>+#REF!</f>
        <v>#REF!</v>
      </c>
      <c r="I173" s="103" t="e">
        <f>+#REF!</f>
        <v>#REF!</v>
      </c>
      <c r="J173" s="103" t="e">
        <f>+#REF!</f>
        <v>#REF!</v>
      </c>
      <c r="K173" s="103" t="e">
        <f>+#REF!</f>
        <v>#REF!</v>
      </c>
      <c r="L173" s="103" t="e">
        <f>+#REF!</f>
        <v>#REF!</v>
      </c>
      <c r="M173" s="103" t="e">
        <f>+#REF!</f>
        <v>#REF!</v>
      </c>
      <c r="N173" s="103" t="e">
        <f>+#REF!</f>
        <v>#REF!</v>
      </c>
      <c r="O173" s="103" t="e">
        <f>+#REF!</f>
        <v>#REF!</v>
      </c>
      <c r="P173" s="110" t="e">
        <f t="shared" si="13"/>
        <v>#REF!</v>
      </c>
    </row>
    <row r="174" spans="1:16" ht="14.1" customHeight="1" x14ac:dyDescent="0.2">
      <c r="A174" s="111" t="s">
        <v>322</v>
      </c>
      <c r="B174" s="115" t="s">
        <v>54</v>
      </c>
      <c r="C174" s="103">
        <v>0</v>
      </c>
      <c r="D174" s="103" t="e">
        <f>+#REF!</f>
        <v>#REF!</v>
      </c>
      <c r="E174" s="103" t="e">
        <f>+#REF!</f>
        <v>#REF!</v>
      </c>
      <c r="F174" s="103" t="e">
        <f>+#REF!</f>
        <v>#REF!</v>
      </c>
      <c r="G174" s="103" t="e">
        <f>+#REF!</f>
        <v>#REF!</v>
      </c>
      <c r="H174" s="103" t="e">
        <f>+#REF!</f>
        <v>#REF!</v>
      </c>
      <c r="I174" s="103" t="e">
        <f>+#REF!</f>
        <v>#REF!</v>
      </c>
      <c r="J174" s="103" t="e">
        <f>+#REF!</f>
        <v>#REF!</v>
      </c>
      <c r="K174" s="103" t="e">
        <f>+#REF!</f>
        <v>#REF!</v>
      </c>
      <c r="L174" s="103" t="e">
        <f>+#REF!</f>
        <v>#REF!</v>
      </c>
      <c r="M174" s="103" t="e">
        <f>+#REF!</f>
        <v>#REF!</v>
      </c>
      <c r="N174" s="103" t="e">
        <f>+#REF!</f>
        <v>#REF!</v>
      </c>
      <c r="O174" s="103" t="e">
        <f>+#REF!</f>
        <v>#REF!</v>
      </c>
      <c r="P174" s="110" t="e">
        <f t="shared" si="13"/>
        <v>#REF!</v>
      </c>
    </row>
    <row r="175" spans="1:16" ht="14.1" customHeight="1" x14ac:dyDescent="0.2">
      <c r="A175" s="111" t="s">
        <v>209</v>
      </c>
      <c r="B175" s="115" t="s">
        <v>55</v>
      </c>
      <c r="C175" s="103">
        <v>0</v>
      </c>
      <c r="D175" s="103" t="e">
        <f>+#REF!</f>
        <v>#REF!</v>
      </c>
      <c r="E175" s="103" t="e">
        <f>+#REF!</f>
        <v>#REF!</v>
      </c>
      <c r="F175" s="103" t="e">
        <f>+#REF!</f>
        <v>#REF!</v>
      </c>
      <c r="G175" s="103" t="e">
        <f>+#REF!</f>
        <v>#REF!</v>
      </c>
      <c r="H175" s="103" t="e">
        <f>+#REF!</f>
        <v>#REF!</v>
      </c>
      <c r="I175" s="103" t="e">
        <f>+#REF!</f>
        <v>#REF!</v>
      </c>
      <c r="J175" s="103" t="e">
        <f>+#REF!</f>
        <v>#REF!</v>
      </c>
      <c r="K175" s="103" t="e">
        <f>+#REF!</f>
        <v>#REF!</v>
      </c>
      <c r="L175" s="103" t="e">
        <f>+#REF!</f>
        <v>#REF!</v>
      </c>
      <c r="M175" s="103" t="e">
        <f>+#REF!</f>
        <v>#REF!</v>
      </c>
      <c r="N175" s="103" t="e">
        <f>+#REF!</f>
        <v>#REF!</v>
      </c>
      <c r="O175" s="103" t="e">
        <f>+#REF!</f>
        <v>#REF!</v>
      </c>
      <c r="P175" s="110" t="e">
        <f t="shared" si="13"/>
        <v>#REF!</v>
      </c>
    </row>
    <row r="176" spans="1:16" ht="14.1" customHeight="1" x14ac:dyDescent="0.2">
      <c r="A176" s="111" t="s">
        <v>164</v>
      </c>
      <c r="B176" s="115" t="s">
        <v>182</v>
      </c>
      <c r="C176" s="103">
        <v>0</v>
      </c>
      <c r="D176" s="103" t="e">
        <f>+#REF!</f>
        <v>#REF!</v>
      </c>
      <c r="E176" s="103" t="e">
        <f>+#REF!</f>
        <v>#REF!</v>
      </c>
      <c r="F176" s="103" t="e">
        <f>+#REF!</f>
        <v>#REF!</v>
      </c>
      <c r="G176" s="103" t="e">
        <f>+#REF!</f>
        <v>#REF!</v>
      </c>
      <c r="H176" s="103" t="e">
        <f>+#REF!</f>
        <v>#REF!</v>
      </c>
      <c r="I176" s="103" t="e">
        <f>+#REF!</f>
        <v>#REF!</v>
      </c>
      <c r="J176" s="103" t="e">
        <f>+#REF!</f>
        <v>#REF!</v>
      </c>
      <c r="K176" s="103" t="e">
        <f>+#REF!</f>
        <v>#REF!</v>
      </c>
      <c r="L176" s="103" t="e">
        <f>+#REF!</f>
        <v>#REF!</v>
      </c>
      <c r="M176" s="103" t="e">
        <f>+#REF!</f>
        <v>#REF!</v>
      </c>
      <c r="N176" s="103" t="e">
        <f>+#REF!</f>
        <v>#REF!</v>
      </c>
      <c r="O176" s="103" t="e">
        <f>+#REF!</f>
        <v>#REF!</v>
      </c>
      <c r="P176" s="110" t="e">
        <f t="shared" si="13"/>
        <v>#REF!</v>
      </c>
    </row>
    <row r="177" spans="1:16" ht="14.1" customHeight="1" x14ac:dyDescent="0.2">
      <c r="A177" s="111" t="s">
        <v>219</v>
      </c>
      <c r="B177" s="115" t="s">
        <v>182</v>
      </c>
      <c r="C177" s="103">
        <v>0</v>
      </c>
      <c r="D177" s="103" t="e">
        <f>+#REF!</f>
        <v>#REF!</v>
      </c>
      <c r="E177" s="103" t="e">
        <f>+#REF!</f>
        <v>#REF!</v>
      </c>
      <c r="F177" s="103" t="e">
        <f>+#REF!</f>
        <v>#REF!</v>
      </c>
      <c r="G177" s="103" t="e">
        <f>+#REF!</f>
        <v>#REF!</v>
      </c>
      <c r="H177" s="103" t="e">
        <f>+#REF!</f>
        <v>#REF!</v>
      </c>
      <c r="I177" s="103" t="e">
        <f>+#REF!</f>
        <v>#REF!</v>
      </c>
      <c r="J177" s="103" t="e">
        <f>+#REF!</f>
        <v>#REF!</v>
      </c>
      <c r="K177" s="103" t="e">
        <f>+#REF!</f>
        <v>#REF!</v>
      </c>
      <c r="L177" s="103" t="e">
        <f>+#REF!</f>
        <v>#REF!</v>
      </c>
      <c r="M177" s="103" t="e">
        <f>+#REF!</f>
        <v>#REF!</v>
      </c>
      <c r="N177" s="103" t="e">
        <f>+#REF!</f>
        <v>#REF!</v>
      </c>
      <c r="O177" s="103" t="e">
        <f>+#REF!</f>
        <v>#REF!</v>
      </c>
      <c r="P177" s="110" t="e">
        <f t="shared" si="13"/>
        <v>#REF!</v>
      </c>
    </row>
    <row r="178" spans="1:16" ht="14.1" customHeight="1" x14ac:dyDescent="0.2">
      <c r="A178" s="111" t="s">
        <v>268</v>
      </c>
      <c r="B178" s="115" t="s">
        <v>182</v>
      </c>
      <c r="C178" s="103">
        <v>0</v>
      </c>
      <c r="D178" s="103" t="e">
        <f>+#REF!</f>
        <v>#REF!</v>
      </c>
      <c r="E178" s="103" t="e">
        <f>+#REF!</f>
        <v>#REF!</v>
      </c>
      <c r="F178" s="103" t="e">
        <f>+#REF!</f>
        <v>#REF!</v>
      </c>
      <c r="G178" s="103" t="e">
        <f>+#REF!</f>
        <v>#REF!</v>
      </c>
      <c r="H178" s="103" t="e">
        <f>+#REF!</f>
        <v>#REF!</v>
      </c>
      <c r="I178" s="103" t="e">
        <f>+#REF!</f>
        <v>#REF!</v>
      </c>
      <c r="J178" s="103" t="e">
        <f>+#REF!</f>
        <v>#REF!</v>
      </c>
      <c r="K178" s="103" t="e">
        <f>+#REF!</f>
        <v>#REF!</v>
      </c>
      <c r="L178" s="103" t="e">
        <f>+#REF!</f>
        <v>#REF!</v>
      </c>
      <c r="M178" s="103" t="e">
        <f>+#REF!</f>
        <v>#REF!</v>
      </c>
      <c r="N178" s="103" t="e">
        <f>+#REF!</f>
        <v>#REF!</v>
      </c>
      <c r="O178" s="103" t="e">
        <f>+#REF!</f>
        <v>#REF!</v>
      </c>
      <c r="P178" s="110" t="e">
        <f t="shared" si="13"/>
        <v>#REF!</v>
      </c>
    </row>
    <row r="179" spans="1:16" ht="14.1" customHeight="1" x14ac:dyDescent="0.2">
      <c r="A179" s="111" t="s">
        <v>287</v>
      </c>
      <c r="B179" s="115" t="s">
        <v>182</v>
      </c>
      <c r="C179" s="103">
        <v>0</v>
      </c>
      <c r="D179" s="103" t="e">
        <f>+#REF!</f>
        <v>#REF!</v>
      </c>
      <c r="E179" s="103" t="e">
        <f>+#REF!</f>
        <v>#REF!</v>
      </c>
      <c r="F179" s="103" t="e">
        <f>+#REF!</f>
        <v>#REF!</v>
      </c>
      <c r="G179" s="103" t="e">
        <f>+#REF!</f>
        <v>#REF!</v>
      </c>
      <c r="H179" s="103" t="e">
        <f>+#REF!</f>
        <v>#REF!</v>
      </c>
      <c r="I179" s="103" t="e">
        <f>+#REF!</f>
        <v>#REF!</v>
      </c>
      <c r="J179" s="103" t="e">
        <f>+#REF!</f>
        <v>#REF!</v>
      </c>
      <c r="K179" s="103" t="e">
        <f>+#REF!</f>
        <v>#REF!</v>
      </c>
      <c r="L179" s="103" t="e">
        <f>+#REF!</f>
        <v>#REF!</v>
      </c>
      <c r="M179" s="103" t="e">
        <f>+#REF!</f>
        <v>#REF!</v>
      </c>
      <c r="N179" s="103" t="e">
        <f>+#REF!</f>
        <v>#REF!</v>
      </c>
      <c r="O179" s="103" t="e">
        <f>+#REF!</f>
        <v>#REF!</v>
      </c>
      <c r="P179" s="110" t="e">
        <f t="shared" si="13"/>
        <v>#REF!</v>
      </c>
    </row>
    <row r="180" spans="1:16" ht="14.1" customHeight="1" x14ac:dyDescent="0.2">
      <c r="A180" s="111" t="s">
        <v>323</v>
      </c>
      <c r="B180" s="115" t="s">
        <v>182</v>
      </c>
      <c r="C180" s="103">
        <v>0</v>
      </c>
      <c r="D180" s="103" t="e">
        <f>+#REF!</f>
        <v>#REF!</v>
      </c>
      <c r="E180" s="103" t="e">
        <f>+#REF!</f>
        <v>#REF!</v>
      </c>
      <c r="F180" s="103" t="e">
        <f>+#REF!</f>
        <v>#REF!</v>
      </c>
      <c r="G180" s="103" t="e">
        <f>+#REF!</f>
        <v>#REF!</v>
      </c>
      <c r="H180" s="103" t="e">
        <f>+#REF!</f>
        <v>#REF!</v>
      </c>
      <c r="I180" s="103" t="e">
        <f>+#REF!</f>
        <v>#REF!</v>
      </c>
      <c r="J180" s="103" t="e">
        <f>+#REF!</f>
        <v>#REF!</v>
      </c>
      <c r="K180" s="103" t="e">
        <f>+#REF!</f>
        <v>#REF!</v>
      </c>
      <c r="L180" s="103" t="e">
        <f>+#REF!</f>
        <v>#REF!</v>
      </c>
      <c r="M180" s="103" t="e">
        <f>+#REF!</f>
        <v>#REF!</v>
      </c>
      <c r="N180" s="103" t="e">
        <f>+#REF!</f>
        <v>#REF!</v>
      </c>
      <c r="O180" s="103" t="e">
        <f>+#REF!</f>
        <v>#REF!</v>
      </c>
      <c r="P180" s="110" t="e">
        <f t="shared" si="13"/>
        <v>#REF!</v>
      </c>
    </row>
    <row r="181" spans="1:16" ht="14.1" customHeight="1" x14ac:dyDescent="0.2">
      <c r="A181" s="111" t="s">
        <v>359</v>
      </c>
      <c r="B181" s="115" t="s">
        <v>182</v>
      </c>
      <c r="C181" s="103">
        <v>0</v>
      </c>
      <c r="D181" s="103" t="e">
        <f>+#REF!</f>
        <v>#REF!</v>
      </c>
      <c r="E181" s="103" t="e">
        <f>+#REF!</f>
        <v>#REF!</v>
      </c>
      <c r="F181" s="103" t="e">
        <f>+#REF!</f>
        <v>#REF!</v>
      </c>
      <c r="G181" s="103" t="e">
        <f>+#REF!</f>
        <v>#REF!</v>
      </c>
      <c r="H181" s="103" t="e">
        <f>+#REF!</f>
        <v>#REF!</v>
      </c>
      <c r="I181" s="103" t="e">
        <f>+#REF!</f>
        <v>#REF!</v>
      </c>
      <c r="J181" s="103" t="e">
        <f>+#REF!</f>
        <v>#REF!</v>
      </c>
      <c r="K181" s="103" t="e">
        <f>+#REF!</f>
        <v>#REF!</v>
      </c>
      <c r="L181" s="103" t="e">
        <f>+#REF!</f>
        <v>#REF!</v>
      </c>
      <c r="M181" s="103" t="e">
        <f>+#REF!</f>
        <v>#REF!</v>
      </c>
      <c r="N181" s="103" t="e">
        <f>+#REF!</f>
        <v>#REF!</v>
      </c>
      <c r="O181" s="103" t="e">
        <f>+#REF!</f>
        <v>#REF!</v>
      </c>
      <c r="P181" s="110" t="e">
        <f t="shared" si="13"/>
        <v>#REF!</v>
      </c>
    </row>
    <row r="182" spans="1:16" ht="14.1" customHeight="1" x14ac:dyDescent="0.2">
      <c r="A182" s="111" t="s">
        <v>555</v>
      </c>
      <c r="B182" s="115" t="s">
        <v>182</v>
      </c>
      <c r="C182" s="103">
        <v>0</v>
      </c>
      <c r="D182" s="103" t="e">
        <f>+#REF!</f>
        <v>#REF!</v>
      </c>
      <c r="E182" s="103" t="e">
        <f>+#REF!</f>
        <v>#REF!</v>
      </c>
      <c r="F182" s="103" t="e">
        <f>+#REF!</f>
        <v>#REF!</v>
      </c>
      <c r="G182" s="103" t="e">
        <f>+#REF!</f>
        <v>#REF!</v>
      </c>
      <c r="H182" s="103" t="e">
        <f>+#REF!</f>
        <v>#REF!</v>
      </c>
      <c r="I182" s="103" t="e">
        <f>+#REF!</f>
        <v>#REF!</v>
      </c>
      <c r="J182" s="103" t="e">
        <f>+#REF!</f>
        <v>#REF!</v>
      </c>
      <c r="K182" s="103" t="e">
        <f>+#REF!</f>
        <v>#REF!</v>
      </c>
      <c r="L182" s="103" t="e">
        <f>+#REF!</f>
        <v>#REF!</v>
      </c>
      <c r="M182" s="103" t="e">
        <f>+#REF!</f>
        <v>#REF!</v>
      </c>
      <c r="N182" s="103" t="e">
        <f>+#REF!</f>
        <v>#REF!</v>
      </c>
      <c r="O182" s="103" t="e">
        <f>+#REF!</f>
        <v>#REF!</v>
      </c>
      <c r="P182" s="110" t="e">
        <f t="shared" ref="P182" si="16">SUM(C182:O182)</f>
        <v>#REF!</v>
      </c>
    </row>
    <row r="183" spans="1:16" ht="14.1" customHeight="1" x14ac:dyDescent="0.2">
      <c r="A183" s="111" t="s">
        <v>210</v>
      </c>
      <c r="B183" s="115" t="s">
        <v>56</v>
      </c>
      <c r="C183" s="103">
        <v>0</v>
      </c>
      <c r="D183" s="103" t="e">
        <f>+#REF!</f>
        <v>#REF!</v>
      </c>
      <c r="E183" s="103" t="e">
        <f>+#REF!</f>
        <v>#REF!</v>
      </c>
      <c r="F183" s="103" t="e">
        <f>+#REF!</f>
        <v>#REF!</v>
      </c>
      <c r="G183" s="103" t="e">
        <f>+#REF!</f>
        <v>#REF!</v>
      </c>
      <c r="H183" s="103" t="e">
        <f>+#REF!</f>
        <v>#REF!</v>
      </c>
      <c r="I183" s="103" t="e">
        <f>+#REF!</f>
        <v>#REF!</v>
      </c>
      <c r="J183" s="103" t="e">
        <f>+#REF!</f>
        <v>#REF!</v>
      </c>
      <c r="K183" s="103" t="e">
        <f>+#REF!</f>
        <v>#REF!</v>
      </c>
      <c r="L183" s="103" t="e">
        <f>+#REF!</f>
        <v>#REF!</v>
      </c>
      <c r="M183" s="103" t="e">
        <f>+#REF!</f>
        <v>#REF!</v>
      </c>
      <c r="N183" s="103" t="e">
        <f>+#REF!</f>
        <v>#REF!</v>
      </c>
      <c r="O183" s="103" t="e">
        <f>+#REF!</f>
        <v>#REF!</v>
      </c>
      <c r="P183" s="110" t="e">
        <f t="shared" si="13"/>
        <v>#REF!</v>
      </c>
    </row>
    <row r="184" spans="1:16" ht="14.1" customHeight="1" x14ac:dyDescent="0.2">
      <c r="A184" s="111" t="s">
        <v>286</v>
      </c>
      <c r="B184" s="115" t="s">
        <v>100</v>
      </c>
      <c r="C184" s="103">
        <v>0</v>
      </c>
      <c r="D184" s="103" t="e">
        <f>+#REF!</f>
        <v>#REF!</v>
      </c>
      <c r="E184" s="103" t="e">
        <f>+#REF!</f>
        <v>#REF!</v>
      </c>
      <c r="F184" s="103" t="e">
        <f>+#REF!</f>
        <v>#REF!</v>
      </c>
      <c r="G184" s="103" t="e">
        <f>+#REF!</f>
        <v>#REF!</v>
      </c>
      <c r="H184" s="103" t="e">
        <f>+#REF!</f>
        <v>#REF!</v>
      </c>
      <c r="I184" s="103" t="e">
        <f>+#REF!</f>
        <v>#REF!</v>
      </c>
      <c r="J184" s="103" t="e">
        <f>+#REF!</f>
        <v>#REF!</v>
      </c>
      <c r="K184" s="103" t="e">
        <f>+#REF!</f>
        <v>#REF!</v>
      </c>
      <c r="L184" s="103" t="e">
        <f>+#REF!</f>
        <v>#REF!</v>
      </c>
      <c r="M184" s="103" t="e">
        <f>+#REF!</f>
        <v>#REF!</v>
      </c>
      <c r="N184" s="103" t="e">
        <f>+#REF!</f>
        <v>#REF!</v>
      </c>
      <c r="O184" s="103" t="e">
        <f>+#REF!</f>
        <v>#REF!</v>
      </c>
      <c r="P184" s="110" t="e">
        <f t="shared" si="13"/>
        <v>#REF!</v>
      </c>
    </row>
    <row r="185" spans="1:16" ht="14.1" customHeight="1" x14ac:dyDescent="0.2">
      <c r="A185" s="111" t="s">
        <v>493</v>
      </c>
      <c r="B185" s="115" t="s">
        <v>57</v>
      </c>
      <c r="C185" s="103">
        <v>0</v>
      </c>
      <c r="D185" s="103" t="e">
        <f>+#REF!</f>
        <v>#REF!</v>
      </c>
      <c r="E185" s="103" t="e">
        <f>+#REF!</f>
        <v>#REF!</v>
      </c>
      <c r="F185" s="103" t="e">
        <f>+#REF!</f>
        <v>#REF!</v>
      </c>
      <c r="G185" s="103" t="e">
        <f>+#REF!</f>
        <v>#REF!</v>
      </c>
      <c r="H185" s="103" t="e">
        <f>+#REF!</f>
        <v>#REF!</v>
      </c>
      <c r="I185" s="103" t="e">
        <f>+#REF!</f>
        <v>#REF!</v>
      </c>
      <c r="J185" s="103" t="e">
        <f>+#REF!</f>
        <v>#REF!</v>
      </c>
      <c r="K185" s="103" t="e">
        <f>+#REF!</f>
        <v>#REF!</v>
      </c>
      <c r="L185" s="103" t="e">
        <f>+#REF!</f>
        <v>#REF!</v>
      </c>
      <c r="M185" s="103" t="e">
        <f>+#REF!</f>
        <v>#REF!</v>
      </c>
      <c r="N185" s="103" t="e">
        <f>+#REF!</f>
        <v>#REF!</v>
      </c>
      <c r="O185" s="103" t="e">
        <f>+#REF!</f>
        <v>#REF!</v>
      </c>
      <c r="P185" s="110" t="e">
        <f t="shared" si="13"/>
        <v>#REF!</v>
      </c>
    </row>
    <row r="186" spans="1:16" ht="14.1" customHeight="1" x14ac:dyDescent="0.2">
      <c r="A186" s="111" t="s">
        <v>196</v>
      </c>
      <c r="B186" s="115" t="s">
        <v>57</v>
      </c>
      <c r="C186" s="103">
        <v>0</v>
      </c>
      <c r="D186" s="103" t="e">
        <f>+#REF!</f>
        <v>#REF!</v>
      </c>
      <c r="E186" s="103" t="e">
        <f>+#REF!</f>
        <v>#REF!</v>
      </c>
      <c r="F186" s="103" t="e">
        <f>+#REF!</f>
        <v>#REF!</v>
      </c>
      <c r="G186" s="103" t="e">
        <f>+#REF!</f>
        <v>#REF!</v>
      </c>
      <c r="H186" s="103" t="e">
        <f>+#REF!</f>
        <v>#REF!</v>
      </c>
      <c r="I186" s="103" t="e">
        <f>+#REF!</f>
        <v>#REF!</v>
      </c>
      <c r="J186" s="103" t="e">
        <f>+#REF!</f>
        <v>#REF!</v>
      </c>
      <c r="K186" s="103" t="e">
        <f>+#REF!</f>
        <v>#REF!</v>
      </c>
      <c r="L186" s="103" t="e">
        <f>+#REF!</f>
        <v>#REF!</v>
      </c>
      <c r="M186" s="103" t="e">
        <f>+#REF!</f>
        <v>#REF!</v>
      </c>
      <c r="N186" s="103" t="e">
        <f>+#REF!</f>
        <v>#REF!</v>
      </c>
      <c r="O186" s="103" t="e">
        <f>+#REF!</f>
        <v>#REF!</v>
      </c>
      <c r="P186" s="110" t="e">
        <f t="shared" si="13"/>
        <v>#REF!</v>
      </c>
    </row>
    <row r="187" spans="1:16" ht="14.1" customHeight="1" x14ac:dyDescent="0.2">
      <c r="A187" s="111" t="s">
        <v>220</v>
      </c>
      <c r="B187" s="115" t="s">
        <v>57</v>
      </c>
      <c r="C187" s="103">
        <v>0</v>
      </c>
      <c r="D187" s="103" t="e">
        <f>+#REF!</f>
        <v>#REF!</v>
      </c>
      <c r="E187" s="103" t="e">
        <f>+#REF!</f>
        <v>#REF!</v>
      </c>
      <c r="F187" s="103" t="e">
        <f>+#REF!</f>
        <v>#REF!</v>
      </c>
      <c r="G187" s="103" t="e">
        <f>+#REF!</f>
        <v>#REF!</v>
      </c>
      <c r="H187" s="103" t="e">
        <f>+#REF!</f>
        <v>#REF!</v>
      </c>
      <c r="I187" s="103" t="e">
        <f>+#REF!</f>
        <v>#REF!</v>
      </c>
      <c r="J187" s="103" t="e">
        <f>+#REF!</f>
        <v>#REF!</v>
      </c>
      <c r="K187" s="103" t="e">
        <f>+#REF!</f>
        <v>#REF!</v>
      </c>
      <c r="L187" s="103" t="e">
        <f>+#REF!</f>
        <v>#REF!</v>
      </c>
      <c r="M187" s="103" t="e">
        <f>+#REF!</f>
        <v>#REF!</v>
      </c>
      <c r="N187" s="103" t="e">
        <f>+#REF!</f>
        <v>#REF!</v>
      </c>
      <c r="O187" s="103" t="e">
        <f>+#REF!</f>
        <v>#REF!</v>
      </c>
      <c r="P187" s="110" t="e">
        <f t="shared" si="13"/>
        <v>#REF!</v>
      </c>
    </row>
    <row r="188" spans="1:16" ht="14.1" customHeight="1" x14ac:dyDescent="0.2">
      <c r="A188" s="111" t="s">
        <v>229</v>
      </c>
      <c r="B188" s="115" t="s">
        <v>57</v>
      </c>
      <c r="C188" s="103">
        <v>0</v>
      </c>
      <c r="D188" s="103" t="e">
        <f>+#REF!</f>
        <v>#REF!</v>
      </c>
      <c r="E188" s="103" t="e">
        <f>+#REF!</f>
        <v>#REF!</v>
      </c>
      <c r="F188" s="103" t="e">
        <f>+#REF!</f>
        <v>#REF!</v>
      </c>
      <c r="G188" s="103" t="e">
        <f>+#REF!</f>
        <v>#REF!</v>
      </c>
      <c r="H188" s="103" t="e">
        <f>+#REF!</f>
        <v>#REF!</v>
      </c>
      <c r="I188" s="103" t="e">
        <f>+#REF!</f>
        <v>#REF!</v>
      </c>
      <c r="J188" s="103" t="e">
        <f>+#REF!</f>
        <v>#REF!</v>
      </c>
      <c r="K188" s="103" t="e">
        <f>+#REF!</f>
        <v>#REF!</v>
      </c>
      <c r="L188" s="103" t="e">
        <f>+#REF!</f>
        <v>#REF!</v>
      </c>
      <c r="M188" s="103" t="e">
        <f>+#REF!</f>
        <v>#REF!</v>
      </c>
      <c r="N188" s="103" t="e">
        <f>+#REF!</f>
        <v>#REF!</v>
      </c>
      <c r="O188" s="103" t="e">
        <f>+#REF!</f>
        <v>#REF!</v>
      </c>
      <c r="P188" s="110" t="e">
        <f t="shared" si="13"/>
        <v>#REF!</v>
      </c>
    </row>
    <row r="189" spans="1:16" ht="14.1" customHeight="1" x14ac:dyDescent="0.2">
      <c r="A189" s="111" t="s">
        <v>269</v>
      </c>
      <c r="B189" s="115" t="s">
        <v>57</v>
      </c>
      <c r="C189" s="103">
        <v>0</v>
      </c>
      <c r="D189" s="103" t="e">
        <f>+#REF!</f>
        <v>#REF!</v>
      </c>
      <c r="E189" s="103" t="e">
        <f>+#REF!</f>
        <v>#REF!</v>
      </c>
      <c r="F189" s="103" t="e">
        <f>+#REF!</f>
        <v>#REF!</v>
      </c>
      <c r="G189" s="103" t="e">
        <f>+#REF!</f>
        <v>#REF!</v>
      </c>
      <c r="H189" s="103" t="e">
        <f>+#REF!</f>
        <v>#REF!</v>
      </c>
      <c r="I189" s="103" t="e">
        <f>+#REF!</f>
        <v>#REF!</v>
      </c>
      <c r="J189" s="103" t="e">
        <f>+#REF!</f>
        <v>#REF!</v>
      </c>
      <c r="K189" s="103" t="e">
        <f>+#REF!</f>
        <v>#REF!</v>
      </c>
      <c r="L189" s="103" t="e">
        <f>+#REF!</f>
        <v>#REF!</v>
      </c>
      <c r="M189" s="103" t="e">
        <f>+#REF!</f>
        <v>#REF!</v>
      </c>
      <c r="N189" s="103" t="e">
        <f>+#REF!</f>
        <v>#REF!</v>
      </c>
      <c r="O189" s="103" t="e">
        <f>+#REF!</f>
        <v>#REF!</v>
      </c>
      <c r="P189" s="110" t="e">
        <f t="shared" si="13"/>
        <v>#REF!</v>
      </c>
    </row>
    <row r="190" spans="1:16" ht="14.1" customHeight="1" x14ac:dyDescent="0.2">
      <c r="A190" s="111" t="s">
        <v>307</v>
      </c>
      <c r="B190" s="115" t="s">
        <v>57</v>
      </c>
      <c r="C190" s="103">
        <v>0</v>
      </c>
      <c r="D190" s="103" t="e">
        <f>+#REF!</f>
        <v>#REF!</v>
      </c>
      <c r="E190" s="103" t="e">
        <f>+#REF!</f>
        <v>#REF!</v>
      </c>
      <c r="F190" s="103" t="e">
        <f>+#REF!</f>
        <v>#REF!</v>
      </c>
      <c r="G190" s="103" t="e">
        <f>+#REF!</f>
        <v>#REF!</v>
      </c>
      <c r="H190" s="103" t="e">
        <f>+#REF!</f>
        <v>#REF!</v>
      </c>
      <c r="I190" s="103" t="e">
        <f>+#REF!</f>
        <v>#REF!</v>
      </c>
      <c r="J190" s="103" t="e">
        <f>+#REF!</f>
        <v>#REF!</v>
      </c>
      <c r="K190" s="103" t="e">
        <f>+#REF!</f>
        <v>#REF!</v>
      </c>
      <c r="L190" s="103" t="e">
        <f>+#REF!</f>
        <v>#REF!</v>
      </c>
      <c r="M190" s="103" t="e">
        <f>+#REF!</f>
        <v>#REF!</v>
      </c>
      <c r="N190" s="103" t="e">
        <f>+#REF!</f>
        <v>#REF!</v>
      </c>
      <c r="O190" s="103" t="e">
        <f>+#REF!</f>
        <v>#REF!</v>
      </c>
      <c r="P190" s="110" t="e">
        <f t="shared" si="13"/>
        <v>#REF!</v>
      </c>
    </row>
    <row r="191" spans="1:16" ht="14.1" customHeight="1" x14ac:dyDescent="0.2">
      <c r="A191" s="111" t="s">
        <v>494</v>
      </c>
      <c r="B191" s="115" t="s">
        <v>57</v>
      </c>
      <c r="C191" s="103">
        <v>0</v>
      </c>
      <c r="D191" s="103" t="e">
        <f>+#REF!</f>
        <v>#REF!</v>
      </c>
      <c r="E191" s="103" t="e">
        <f>+#REF!</f>
        <v>#REF!</v>
      </c>
      <c r="F191" s="103" t="e">
        <f>+#REF!</f>
        <v>#REF!</v>
      </c>
      <c r="G191" s="103" t="e">
        <f>+#REF!</f>
        <v>#REF!</v>
      </c>
      <c r="H191" s="103" t="e">
        <f>+#REF!</f>
        <v>#REF!</v>
      </c>
      <c r="I191" s="103" t="e">
        <f>+#REF!</f>
        <v>#REF!</v>
      </c>
      <c r="J191" s="103" t="e">
        <f>+#REF!</f>
        <v>#REF!</v>
      </c>
      <c r="K191" s="103" t="e">
        <f>+#REF!</f>
        <v>#REF!</v>
      </c>
      <c r="L191" s="103" t="e">
        <f>+#REF!</f>
        <v>#REF!</v>
      </c>
      <c r="M191" s="103" t="e">
        <f>+#REF!</f>
        <v>#REF!</v>
      </c>
      <c r="N191" s="103" t="e">
        <f>+#REF!</f>
        <v>#REF!</v>
      </c>
      <c r="O191" s="103" t="e">
        <f>+#REF!</f>
        <v>#REF!</v>
      </c>
      <c r="P191" s="110" t="e">
        <f t="shared" si="13"/>
        <v>#REF!</v>
      </c>
    </row>
    <row r="192" spans="1:16" ht="14.1" customHeight="1" x14ac:dyDescent="0.2">
      <c r="A192" s="111" t="s">
        <v>360</v>
      </c>
      <c r="B192" s="115" t="s">
        <v>57</v>
      </c>
      <c r="C192" s="103">
        <v>0</v>
      </c>
      <c r="D192" s="103" t="e">
        <f>+#REF!</f>
        <v>#REF!</v>
      </c>
      <c r="E192" s="103" t="e">
        <f>+#REF!</f>
        <v>#REF!</v>
      </c>
      <c r="F192" s="103" t="e">
        <f>+#REF!</f>
        <v>#REF!</v>
      </c>
      <c r="G192" s="103" t="e">
        <f>+#REF!</f>
        <v>#REF!</v>
      </c>
      <c r="H192" s="103" t="e">
        <f>+#REF!</f>
        <v>#REF!</v>
      </c>
      <c r="I192" s="103" t="e">
        <f>+#REF!</f>
        <v>#REF!</v>
      </c>
      <c r="J192" s="103" t="e">
        <f>+#REF!</f>
        <v>#REF!</v>
      </c>
      <c r="K192" s="103" t="e">
        <f>+#REF!</f>
        <v>#REF!</v>
      </c>
      <c r="L192" s="103" t="e">
        <f>+#REF!</f>
        <v>#REF!</v>
      </c>
      <c r="M192" s="103" t="e">
        <f>+#REF!</f>
        <v>#REF!</v>
      </c>
      <c r="N192" s="103" t="e">
        <f>+#REF!</f>
        <v>#REF!</v>
      </c>
      <c r="O192" s="103" t="e">
        <f>+#REF!</f>
        <v>#REF!</v>
      </c>
      <c r="P192" s="110" t="e">
        <f t="shared" si="13"/>
        <v>#REF!</v>
      </c>
    </row>
    <row r="193" spans="1:16" ht="14.1" customHeight="1" x14ac:dyDescent="0.2">
      <c r="A193" s="111" t="s">
        <v>401</v>
      </c>
      <c r="B193" s="115" t="s">
        <v>57</v>
      </c>
      <c r="C193" s="103">
        <v>0</v>
      </c>
      <c r="D193" s="103" t="e">
        <f>+#REF!</f>
        <v>#REF!</v>
      </c>
      <c r="E193" s="103" t="e">
        <f>+#REF!</f>
        <v>#REF!</v>
      </c>
      <c r="F193" s="103" t="e">
        <f>+#REF!</f>
        <v>#REF!</v>
      </c>
      <c r="G193" s="103" t="e">
        <f>+#REF!</f>
        <v>#REF!</v>
      </c>
      <c r="H193" s="103" t="e">
        <f>+#REF!</f>
        <v>#REF!</v>
      </c>
      <c r="I193" s="103" t="e">
        <f>+#REF!</f>
        <v>#REF!</v>
      </c>
      <c r="J193" s="103" t="e">
        <f>+#REF!</f>
        <v>#REF!</v>
      </c>
      <c r="K193" s="103" t="e">
        <f>+#REF!</f>
        <v>#REF!</v>
      </c>
      <c r="L193" s="103" t="e">
        <f>+#REF!</f>
        <v>#REF!</v>
      </c>
      <c r="M193" s="103" t="e">
        <f>+#REF!</f>
        <v>#REF!</v>
      </c>
      <c r="N193" s="103" t="e">
        <f>+#REF!</f>
        <v>#REF!</v>
      </c>
      <c r="O193" s="103" t="e">
        <f>+#REF!</f>
        <v>#REF!</v>
      </c>
      <c r="P193" s="110" t="e">
        <f t="shared" si="13"/>
        <v>#REF!</v>
      </c>
    </row>
    <row r="194" spans="1:16" ht="14.1" customHeight="1" x14ac:dyDescent="0.2">
      <c r="A194" s="111" t="s">
        <v>361</v>
      </c>
      <c r="B194" s="115" t="s">
        <v>58</v>
      </c>
      <c r="C194" s="103">
        <v>0</v>
      </c>
      <c r="D194" s="103" t="e">
        <f>+#REF!</f>
        <v>#REF!</v>
      </c>
      <c r="E194" s="103" t="e">
        <f>+#REF!</f>
        <v>#REF!</v>
      </c>
      <c r="F194" s="103" t="e">
        <f>+#REF!</f>
        <v>#REF!</v>
      </c>
      <c r="G194" s="103" t="e">
        <f>+#REF!</f>
        <v>#REF!</v>
      </c>
      <c r="H194" s="103" t="e">
        <f>+#REF!</f>
        <v>#REF!</v>
      </c>
      <c r="I194" s="103" t="e">
        <f>+#REF!</f>
        <v>#REF!</v>
      </c>
      <c r="J194" s="103" t="e">
        <f>+#REF!</f>
        <v>#REF!</v>
      </c>
      <c r="K194" s="103" t="e">
        <f>+#REF!</f>
        <v>#REF!</v>
      </c>
      <c r="L194" s="103" t="e">
        <f>+#REF!</f>
        <v>#REF!</v>
      </c>
      <c r="M194" s="103" t="e">
        <f>+#REF!</f>
        <v>#REF!</v>
      </c>
      <c r="N194" s="103" t="e">
        <f>+#REF!</f>
        <v>#REF!</v>
      </c>
      <c r="O194" s="103" t="e">
        <f>+#REF!</f>
        <v>#REF!</v>
      </c>
      <c r="P194" s="110" t="e">
        <f t="shared" si="13"/>
        <v>#REF!</v>
      </c>
    </row>
    <row r="195" spans="1:16" ht="14.1" customHeight="1" x14ac:dyDescent="0.2">
      <c r="A195" s="111" t="s">
        <v>402</v>
      </c>
      <c r="B195" s="115" t="s">
        <v>93</v>
      </c>
      <c r="C195" s="103">
        <v>0</v>
      </c>
      <c r="D195" s="103" t="e">
        <f>+#REF!</f>
        <v>#REF!</v>
      </c>
      <c r="E195" s="103" t="e">
        <f>+#REF!</f>
        <v>#REF!</v>
      </c>
      <c r="F195" s="103" t="e">
        <f>+#REF!</f>
        <v>#REF!</v>
      </c>
      <c r="G195" s="103" t="e">
        <f>+#REF!</f>
        <v>#REF!</v>
      </c>
      <c r="H195" s="103" t="e">
        <f>+#REF!</f>
        <v>#REF!</v>
      </c>
      <c r="I195" s="103" t="e">
        <f>+#REF!</f>
        <v>#REF!</v>
      </c>
      <c r="J195" s="103" t="e">
        <f>+#REF!</f>
        <v>#REF!</v>
      </c>
      <c r="K195" s="103" t="e">
        <f>+#REF!</f>
        <v>#REF!</v>
      </c>
      <c r="L195" s="103" t="e">
        <f>+#REF!</f>
        <v>#REF!</v>
      </c>
      <c r="M195" s="103" t="e">
        <f>+#REF!</f>
        <v>#REF!</v>
      </c>
      <c r="N195" s="103" t="e">
        <f>+#REF!</f>
        <v>#REF!</v>
      </c>
      <c r="O195" s="103" t="e">
        <f>+#REF!</f>
        <v>#REF!</v>
      </c>
      <c r="P195" s="110" t="e">
        <f t="shared" si="13"/>
        <v>#REF!</v>
      </c>
    </row>
    <row r="196" spans="1:16" ht="14.1" customHeight="1" x14ac:dyDescent="0.2">
      <c r="A196" s="111" t="s">
        <v>545</v>
      </c>
      <c r="B196" s="115" t="s">
        <v>495</v>
      </c>
      <c r="C196" s="103">
        <v>0</v>
      </c>
      <c r="D196" s="103" t="e">
        <f>+#REF!</f>
        <v>#REF!</v>
      </c>
      <c r="E196" s="103" t="e">
        <f>+#REF!</f>
        <v>#REF!</v>
      </c>
      <c r="F196" s="103" t="e">
        <f>+#REF!</f>
        <v>#REF!</v>
      </c>
      <c r="G196" s="103" t="e">
        <f>+#REF!</f>
        <v>#REF!</v>
      </c>
      <c r="H196" s="103" t="e">
        <f>+#REF!</f>
        <v>#REF!</v>
      </c>
      <c r="I196" s="103" t="e">
        <f>+#REF!</f>
        <v>#REF!</v>
      </c>
      <c r="J196" s="103" t="e">
        <f>+#REF!</f>
        <v>#REF!</v>
      </c>
      <c r="K196" s="103" t="e">
        <f>+#REF!</f>
        <v>#REF!</v>
      </c>
      <c r="L196" s="103" t="e">
        <f>+#REF!</f>
        <v>#REF!</v>
      </c>
      <c r="M196" s="103" t="e">
        <f>+#REF!</f>
        <v>#REF!</v>
      </c>
      <c r="N196" s="103" t="e">
        <f>+#REF!</f>
        <v>#REF!</v>
      </c>
      <c r="O196" s="103" t="e">
        <f>+#REF!</f>
        <v>#REF!</v>
      </c>
      <c r="P196" s="110" t="e">
        <f t="shared" si="13"/>
        <v>#REF!</v>
      </c>
    </row>
    <row r="197" spans="1:16" ht="14.1" customHeight="1" x14ac:dyDescent="0.2">
      <c r="A197" s="111" t="s">
        <v>162</v>
      </c>
      <c r="B197" s="115" t="s">
        <v>59</v>
      </c>
      <c r="C197" s="103">
        <v>0</v>
      </c>
      <c r="D197" s="103" t="e">
        <f>+#REF!</f>
        <v>#REF!</v>
      </c>
      <c r="E197" s="103" t="e">
        <f>+#REF!</f>
        <v>#REF!</v>
      </c>
      <c r="F197" s="103" t="e">
        <f>+#REF!</f>
        <v>#REF!</v>
      </c>
      <c r="G197" s="103" t="e">
        <f>+#REF!</f>
        <v>#REF!</v>
      </c>
      <c r="H197" s="103" t="e">
        <f>+#REF!</f>
        <v>#REF!</v>
      </c>
      <c r="I197" s="103" t="e">
        <f>+#REF!</f>
        <v>#REF!</v>
      </c>
      <c r="J197" s="103" t="e">
        <f>+#REF!</f>
        <v>#REF!</v>
      </c>
      <c r="K197" s="103" t="e">
        <f>+#REF!</f>
        <v>#REF!</v>
      </c>
      <c r="L197" s="103" t="e">
        <f>+#REF!</f>
        <v>#REF!</v>
      </c>
      <c r="M197" s="103" t="e">
        <f>+#REF!</f>
        <v>#REF!</v>
      </c>
      <c r="N197" s="103" t="e">
        <f>+#REF!</f>
        <v>#REF!</v>
      </c>
      <c r="O197" s="103" t="e">
        <f>+#REF!</f>
        <v>#REF!</v>
      </c>
      <c r="P197" s="110" t="e">
        <f t="shared" si="13"/>
        <v>#REF!</v>
      </c>
    </row>
    <row r="198" spans="1:16" ht="14.1" customHeight="1" x14ac:dyDescent="0.2">
      <c r="A198" s="111" t="s">
        <v>197</v>
      </c>
      <c r="B198" s="115" t="s">
        <v>59</v>
      </c>
      <c r="C198" s="103">
        <v>0</v>
      </c>
      <c r="D198" s="103" t="e">
        <f>+#REF!</f>
        <v>#REF!</v>
      </c>
      <c r="E198" s="103" t="e">
        <f>+#REF!</f>
        <v>#REF!</v>
      </c>
      <c r="F198" s="103" t="e">
        <f>+#REF!</f>
        <v>#REF!</v>
      </c>
      <c r="G198" s="103" t="e">
        <f>+#REF!</f>
        <v>#REF!</v>
      </c>
      <c r="H198" s="103" t="e">
        <f>+#REF!</f>
        <v>#REF!</v>
      </c>
      <c r="I198" s="103" t="e">
        <f>+#REF!</f>
        <v>#REF!</v>
      </c>
      <c r="J198" s="103" t="e">
        <f>+#REF!</f>
        <v>#REF!</v>
      </c>
      <c r="K198" s="103" t="e">
        <f>+#REF!</f>
        <v>#REF!</v>
      </c>
      <c r="L198" s="103" t="e">
        <f>+#REF!</f>
        <v>#REF!</v>
      </c>
      <c r="M198" s="103" t="e">
        <f>+#REF!</f>
        <v>#REF!</v>
      </c>
      <c r="N198" s="103" t="e">
        <f>+#REF!</f>
        <v>#REF!</v>
      </c>
      <c r="O198" s="103" t="e">
        <f>+#REF!</f>
        <v>#REF!</v>
      </c>
      <c r="P198" s="110" t="e">
        <f t="shared" si="13"/>
        <v>#REF!</v>
      </c>
    </row>
    <row r="199" spans="1:16" ht="14.1" customHeight="1" x14ac:dyDescent="0.2">
      <c r="A199" s="111" t="s">
        <v>211</v>
      </c>
      <c r="B199" s="115" t="s">
        <v>59</v>
      </c>
      <c r="C199" s="103">
        <v>0</v>
      </c>
      <c r="D199" s="103" t="e">
        <f>+#REF!</f>
        <v>#REF!</v>
      </c>
      <c r="E199" s="103" t="e">
        <f>+#REF!</f>
        <v>#REF!</v>
      </c>
      <c r="F199" s="103" t="e">
        <f>+#REF!</f>
        <v>#REF!</v>
      </c>
      <c r="G199" s="103" t="e">
        <f>+#REF!</f>
        <v>#REF!</v>
      </c>
      <c r="H199" s="103" t="e">
        <f>+#REF!</f>
        <v>#REF!</v>
      </c>
      <c r="I199" s="103" t="e">
        <f>+#REF!</f>
        <v>#REF!</v>
      </c>
      <c r="J199" s="103" t="e">
        <f>+#REF!</f>
        <v>#REF!</v>
      </c>
      <c r="K199" s="103" t="e">
        <f>+#REF!</f>
        <v>#REF!</v>
      </c>
      <c r="L199" s="103" t="e">
        <f>+#REF!</f>
        <v>#REF!</v>
      </c>
      <c r="M199" s="103" t="e">
        <f>+#REF!</f>
        <v>#REF!</v>
      </c>
      <c r="N199" s="103" t="e">
        <f>+#REF!</f>
        <v>#REF!</v>
      </c>
      <c r="O199" s="103" t="e">
        <f>+#REF!</f>
        <v>#REF!</v>
      </c>
      <c r="P199" s="110" t="e">
        <f t="shared" si="13"/>
        <v>#REF!</v>
      </c>
    </row>
    <row r="200" spans="1:16" ht="14.1" customHeight="1" x14ac:dyDescent="0.2">
      <c r="A200" s="111" t="s">
        <v>221</v>
      </c>
      <c r="B200" s="115" t="s">
        <v>59</v>
      </c>
      <c r="C200" s="103">
        <v>0</v>
      </c>
      <c r="D200" s="103" t="e">
        <f>+#REF!</f>
        <v>#REF!</v>
      </c>
      <c r="E200" s="103" t="e">
        <f>+#REF!</f>
        <v>#REF!</v>
      </c>
      <c r="F200" s="103" t="e">
        <f>+#REF!</f>
        <v>#REF!</v>
      </c>
      <c r="G200" s="103" t="e">
        <f>+#REF!</f>
        <v>#REF!</v>
      </c>
      <c r="H200" s="103" t="e">
        <f>+#REF!</f>
        <v>#REF!</v>
      </c>
      <c r="I200" s="103" t="e">
        <f>+#REF!</f>
        <v>#REF!</v>
      </c>
      <c r="J200" s="103" t="e">
        <f>+#REF!</f>
        <v>#REF!</v>
      </c>
      <c r="K200" s="103" t="e">
        <f>+#REF!</f>
        <v>#REF!</v>
      </c>
      <c r="L200" s="103" t="e">
        <f>+#REF!</f>
        <v>#REF!</v>
      </c>
      <c r="M200" s="103" t="e">
        <f>+#REF!</f>
        <v>#REF!</v>
      </c>
      <c r="N200" s="103" t="e">
        <f>+#REF!</f>
        <v>#REF!</v>
      </c>
      <c r="O200" s="103" t="e">
        <f>+#REF!</f>
        <v>#REF!</v>
      </c>
      <c r="P200" s="110" t="e">
        <f t="shared" si="13"/>
        <v>#REF!</v>
      </c>
    </row>
    <row r="201" spans="1:16" ht="14.1" customHeight="1" x14ac:dyDescent="0.2">
      <c r="A201" s="111" t="s">
        <v>230</v>
      </c>
      <c r="B201" s="115" t="s">
        <v>59</v>
      </c>
      <c r="C201" s="103">
        <v>0</v>
      </c>
      <c r="D201" s="103" t="e">
        <f>+#REF!</f>
        <v>#REF!</v>
      </c>
      <c r="E201" s="103" t="e">
        <f>+#REF!</f>
        <v>#REF!</v>
      </c>
      <c r="F201" s="103" t="e">
        <f>+#REF!</f>
        <v>#REF!</v>
      </c>
      <c r="G201" s="103" t="e">
        <f>+#REF!</f>
        <v>#REF!</v>
      </c>
      <c r="H201" s="103" t="e">
        <f>+#REF!</f>
        <v>#REF!</v>
      </c>
      <c r="I201" s="103" t="e">
        <f>+#REF!</f>
        <v>#REF!</v>
      </c>
      <c r="J201" s="103" t="e">
        <f>+#REF!</f>
        <v>#REF!</v>
      </c>
      <c r="K201" s="103" t="e">
        <f>+#REF!</f>
        <v>#REF!</v>
      </c>
      <c r="L201" s="103" t="e">
        <f>+#REF!</f>
        <v>#REF!</v>
      </c>
      <c r="M201" s="103" t="e">
        <f>+#REF!</f>
        <v>#REF!</v>
      </c>
      <c r="N201" s="103" t="e">
        <f>+#REF!</f>
        <v>#REF!</v>
      </c>
      <c r="O201" s="103" t="e">
        <f>+#REF!</f>
        <v>#REF!</v>
      </c>
      <c r="P201" s="110" t="e">
        <f t="shared" si="13"/>
        <v>#REF!</v>
      </c>
    </row>
    <row r="202" spans="1:16" ht="14.1" customHeight="1" x14ac:dyDescent="0.2">
      <c r="A202" s="111" t="s">
        <v>240</v>
      </c>
      <c r="B202" s="115" t="s">
        <v>59</v>
      </c>
      <c r="C202" s="103">
        <v>0</v>
      </c>
      <c r="D202" s="103" t="e">
        <f>+#REF!</f>
        <v>#REF!</v>
      </c>
      <c r="E202" s="103" t="e">
        <f>+#REF!</f>
        <v>#REF!</v>
      </c>
      <c r="F202" s="103" t="e">
        <f>+#REF!</f>
        <v>#REF!</v>
      </c>
      <c r="G202" s="103" t="e">
        <f>+#REF!</f>
        <v>#REF!</v>
      </c>
      <c r="H202" s="103" t="e">
        <f>+#REF!</f>
        <v>#REF!</v>
      </c>
      <c r="I202" s="103" t="e">
        <f>+#REF!</f>
        <v>#REF!</v>
      </c>
      <c r="J202" s="103" t="e">
        <f>+#REF!</f>
        <v>#REF!</v>
      </c>
      <c r="K202" s="103" t="e">
        <f>+#REF!</f>
        <v>#REF!</v>
      </c>
      <c r="L202" s="103" t="e">
        <f>+#REF!</f>
        <v>#REF!</v>
      </c>
      <c r="M202" s="103" t="e">
        <f>+#REF!</f>
        <v>#REF!</v>
      </c>
      <c r="N202" s="103" t="e">
        <f>+#REF!</f>
        <v>#REF!</v>
      </c>
      <c r="O202" s="103" t="e">
        <f>+#REF!</f>
        <v>#REF!</v>
      </c>
      <c r="P202" s="110" t="e">
        <f t="shared" si="13"/>
        <v>#REF!</v>
      </c>
    </row>
    <row r="203" spans="1:16" ht="14.1" customHeight="1" x14ac:dyDescent="0.2">
      <c r="A203" s="111" t="s">
        <v>246</v>
      </c>
      <c r="B203" s="115" t="s">
        <v>59</v>
      </c>
      <c r="C203" s="103">
        <v>0</v>
      </c>
      <c r="D203" s="103" t="e">
        <f>+#REF!</f>
        <v>#REF!</v>
      </c>
      <c r="E203" s="103" t="e">
        <f>+#REF!</f>
        <v>#REF!</v>
      </c>
      <c r="F203" s="103" t="e">
        <f>+#REF!</f>
        <v>#REF!</v>
      </c>
      <c r="G203" s="103" t="e">
        <f>+#REF!</f>
        <v>#REF!</v>
      </c>
      <c r="H203" s="103" t="e">
        <f>+#REF!</f>
        <v>#REF!</v>
      </c>
      <c r="I203" s="103" t="e">
        <f>+#REF!</f>
        <v>#REF!</v>
      </c>
      <c r="J203" s="103" t="e">
        <f>+#REF!</f>
        <v>#REF!</v>
      </c>
      <c r="K203" s="103" t="e">
        <f>+#REF!</f>
        <v>#REF!</v>
      </c>
      <c r="L203" s="103" t="e">
        <f>+#REF!</f>
        <v>#REF!</v>
      </c>
      <c r="M203" s="103" t="e">
        <f>+#REF!</f>
        <v>#REF!</v>
      </c>
      <c r="N203" s="103" t="e">
        <f>+#REF!</f>
        <v>#REF!</v>
      </c>
      <c r="O203" s="103" t="e">
        <f>+#REF!</f>
        <v>#REF!</v>
      </c>
      <c r="P203" s="110" t="e">
        <f t="shared" si="13"/>
        <v>#REF!</v>
      </c>
    </row>
    <row r="204" spans="1:16" ht="14.1" customHeight="1" x14ac:dyDescent="0.2">
      <c r="A204" s="111" t="s">
        <v>270</v>
      </c>
      <c r="B204" s="115" t="s">
        <v>59</v>
      </c>
      <c r="C204" s="103">
        <v>0</v>
      </c>
      <c r="D204" s="103" t="e">
        <f>+#REF!</f>
        <v>#REF!</v>
      </c>
      <c r="E204" s="103" t="e">
        <f>+#REF!</f>
        <v>#REF!</v>
      </c>
      <c r="F204" s="103" t="e">
        <f>+#REF!</f>
        <v>#REF!</v>
      </c>
      <c r="G204" s="103" t="e">
        <f>+#REF!</f>
        <v>#REF!</v>
      </c>
      <c r="H204" s="103" t="e">
        <f>+#REF!</f>
        <v>#REF!</v>
      </c>
      <c r="I204" s="103" t="e">
        <f>+#REF!</f>
        <v>#REF!</v>
      </c>
      <c r="J204" s="103" t="e">
        <f>+#REF!</f>
        <v>#REF!</v>
      </c>
      <c r="K204" s="103" t="e">
        <f>+#REF!</f>
        <v>#REF!</v>
      </c>
      <c r="L204" s="103" t="e">
        <f>+#REF!</f>
        <v>#REF!</v>
      </c>
      <c r="M204" s="103" t="e">
        <f>+#REF!</f>
        <v>#REF!</v>
      </c>
      <c r="N204" s="103" t="e">
        <f>+#REF!</f>
        <v>#REF!</v>
      </c>
      <c r="O204" s="103" t="e">
        <f>+#REF!</f>
        <v>#REF!</v>
      </c>
      <c r="P204" s="110" t="e">
        <f t="shared" si="13"/>
        <v>#REF!</v>
      </c>
    </row>
    <row r="205" spans="1:16" ht="14.1" customHeight="1" x14ac:dyDescent="0.2">
      <c r="A205" s="111" t="s">
        <v>288</v>
      </c>
      <c r="B205" s="115" t="s">
        <v>59</v>
      </c>
      <c r="C205" s="103">
        <v>0</v>
      </c>
      <c r="D205" s="103" t="e">
        <f>+#REF!</f>
        <v>#REF!</v>
      </c>
      <c r="E205" s="103" t="e">
        <f>+#REF!</f>
        <v>#REF!</v>
      </c>
      <c r="F205" s="103" t="e">
        <f>+#REF!</f>
        <v>#REF!</v>
      </c>
      <c r="G205" s="103" t="e">
        <f>+#REF!</f>
        <v>#REF!</v>
      </c>
      <c r="H205" s="103" t="e">
        <f>+#REF!</f>
        <v>#REF!</v>
      </c>
      <c r="I205" s="103" t="e">
        <f>+#REF!</f>
        <v>#REF!</v>
      </c>
      <c r="J205" s="103" t="e">
        <f>+#REF!</f>
        <v>#REF!</v>
      </c>
      <c r="K205" s="103" t="e">
        <f>+#REF!</f>
        <v>#REF!</v>
      </c>
      <c r="L205" s="103" t="e">
        <f>+#REF!</f>
        <v>#REF!</v>
      </c>
      <c r="M205" s="103" t="e">
        <f>+#REF!</f>
        <v>#REF!</v>
      </c>
      <c r="N205" s="103" t="e">
        <f>+#REF!</f>
        <v>#REF!</v>
      </c>
      <c r="O205" s="103" t="e">
        <f>+#REF!</f>
        <v>#REF!</v>
      </c>
      <c r="P205" s="110" t="e">
        <f t="shared" si="13"/>
        <v>#REF!</v>
      </c>
    </row>
    <row r="206" spans="1:16" ht="14.1" customHeight="1" x14ac:dyDescent="0.2">
      <c r="A206" s="111" t="s">
        <v>308</v>
      </c>
      <c r="B206" s="115" t="s">
        <v>59</v>
      </c>
      <c r="C206" s="103">
        <v>0</v>
      </c>
      <c r="D206" s="103" t="e">
        <f>+#REF!</f>
        <v>#REF!</v>
      </c>
      <c r="E206" s="103" t="e">
        <f>+#REF!</f>
        <v>#REF!</v>
      </c>
      <c r="F206" s="103" t="e">
        <f>+#REF!</f>
        <v>#REF!</v>
      </c>
      <c r="G206" s="103" t="e">
        <f>+#REF!</f>
        <v>#REF!</v>
      </c>
      <c r="H206" s="103" t="e">
        <f>+#REF!</f>
        <v>#REF!</v>
      </c>
      <c r="I206" s="103" t="e">
        <f>+#REF!</f>
        <v>#REF!</v>
      </c>
      <c r="J206" s="103" t="e">
        <f>+#REF!</f>
        <v>#REF!</v>
      </c>
      <c r="K206" s="103" t="e">
        <f>+#REF!</f>
        <v>#REF!</v>
      </c>
      <c r="L206" s="103" t="e">
        <f>+#REF!</f>
        <v>#REF!</v>
      </c>
      <c r="M206" s="103" t="e">
        <f>+#REF!</f>
        <v>#REF!</v>
      </c>
      <c r="N206" s="103" t="e">
        <f>+#REF!</f>
        <v>#REF!</v>
      </c>
      <c r="O206" s="103" t="e">
        <f>+#REF!</f>
        <v>#REF!</v>
      </c>
      <c r="P206" s="110" t="e">
        <f t="shared" si="13"/>
        <v>#REF!</v>
      </c>
    </row>
    <row r="207" spans="1:16" ht="14.1" customHeight="1" x14ac:dyDescent="0.2">
      <c r="A207" s="111" t="s">
        <v>325</v>
      </c>
      <c r="B207" s="115" t="s">
        <v>59</v>
      </c>
      <c r="C207" s="103">
        <v>0</v>
      </c>
      <c r="D207" s="103" t="e">
        <f>+#REF!</f>
        <v>#REF!</v>
      </c>
      <c r="E207" s="103" t="e">
        <f>+#REF!</f>
        <v>#REF!</v>
      </c>
      <c r="F207" s="103" t="e">
        <f>+#REF!</f>
        <v>#REF!</v>
      </c>
      <c r="G207" s="103" t="e">
        <f>+#REF!</f>
        <v>#REF!</v>
      </c>
      <c r="H207" s="103" t="e">
        <f>+#REF!</f>
        <v>#REF!</v>
      </c>
      <c r="I207" s="103" t="e">
        <f>+#REF!</f>
        <v>#REF!</v>
      </c>
      <c r="J207" s="103" t="e">
        <f>+#REF!</f>
        <v>#REF!</v>
      </c>
      <c r="K207" s="103" t="e">
        <f>+#REF!</f>
        <v>#REF!</v>
      </c>
      <c r="L207" s="103" t="e">
        <f>+#REF!</f>
        <v>#REF!</v>
      </c>
      <c r="M207" s="103" t="e">
        <f>+#REF!</f>
        <v>#REF!</v>
      </c>
      <c r="N207" s="103" t="e">
        <f>+#REF!</f>
        <v>#REF!</v>
      </c>
      <c r="O207" s="103" t="e">
        <f>+#REF!</f>
        <v>#REF!</v>
      </c>
      <c r="P207" s="110" t="e">
        <f t="shared" si="13"/>
        <v>#REF!</v>
      </c>
    </row>
    <row r="208" spans="1:16" ht="14.1" customHeight="1" x14ac:dyDescent="0.2">
      <c r="A208" s="111" t="s">
        <v>340</v>
      </c>
      <c r="B208" s="115" t="s">
        <v>59</v>
      </c>
      <c r="C208" s="103">
        <v>0</v>
      </c>
      <c r="D208" s="103" t="e">
        <f>+#REF!</f>
        <v>#REF!</v>
      </c>
      <c r="E208" s="103" t="e">
        <f>+#REF!</f>
        <v>#REF!</v>
      </c>
      <c r="F208" s="103" t="e">
        <f>+#REF!</f>
        <v>#REF!</v>
      </c>
      <c r="G208" s="103" t="e">
        <f>+#REF!</f>
        <v>#REF!</v>
      </c>
      <c r="H208" s="103" t="e">
        <f>+#REF!</f>
        <v>#REF!</v>
      </c>
      <c r="I208" s="103" t="e">
        <f>+#REF!</f>
        <v>#REF!</v>
      </c>
      <c r="J208" s="103" t="e">
        <f>+#REF!</f>
        <v>#REF!</v>
      </c>
      <c r="K208" s="103" t="e">
        <f>+#REF!</f>
        <v>#REF!</v>
      </c>
      <c r="L208" s="103" t="e">
        <f>+#REF!</f>
        <v>#REF!</v>
      </c>
      <c r="M208" s="103" t="e">
        <f>+#REF!</f>
        <v>#REF!</v>
      </c>
      <c r="N208" s="103" t="e">
        <f>+#REF!</f>
        <v>#REF!</v>
      </c>
      <c r="O208" s="103" t="e">
        <f>+#REF!</f>
        <v>#REF!</v>
      </c>
      <c r="P208" s="110" t="e">
        <f t="shared" si="13"/>
        <v>#REF!</v>
      </c>
    </row>
    <row r="209" spans="1:16" ht="14.1" customHeight="1" x14ac:dyDescent="0.2">
      <c r="A209" s="111" t="s">
        <v>362</v>
      </c>
      <c r="B209" s="115" t="s">
        <v>59</v>
      </c>
      <c r="C209" s="103">
        <v>0</v>
      </c>
      <c r="D209" s="103" t="e">
        <f>+#REF!</f>
        <v>#REF!</v>
      </c>
      <c r="E209" s="103" t="e">
        <f>+#REF!</f>
        <v>#REF!</v>
      </c>
      <c r="F209" s="103" t="e">
        <f>+#REF!</f>
        <v>#REF!</v>
      </c>
      <c r="G209" s="103" t="e">
        <f>+#REF!</f>
        <v>#REF!</v>
      </c>
      <c r="H209" s="103" t="e">
        <f>+#REF!</f>
        <v>#REF!</v>
      </c>
      <c r="I209" s="103" t="e">
        <f>+#REF!</f>
        <v>#REF!</v>
      </c>
      <c r="J209" s="103" t="e">
        <f>+#REF!</f>
        <v>#REF!</v>
      </c>
      <c r="K209" s="103" t="e">
        <f>+#REF!</f>
        <v>#REF!</v>
      </c>
      <c r="L209" s="103" t="e">
        <f>+#REF!</f>
        <v>#REF!</v>
      </c>
      <c r="M209" s="103" t="e">
        <f>+#REF!</f>
        <v>#REF!</v>
      </c>
      <c r="N209" s="103" t="e">
        <f>+#REF!</f>
        <v>#REF!</v>
      </c>
      <c r="O209" s="103" t="e">
        <f>+#REF!</f>
        <v>#REF!</v>
      </c>
      <c r="P209" s="110" t="e">
        <f t="shared" si="13"/>
        <v>#REF!</v>
      </c>
    </row>
    <row r="210" spans="1:16" ht="14.1" customHeight="1" x14ac:dyDescent="0.2">
      <c r="A210" s="111" t="s">
        <v>371</v>
      </c>
      <c r="B210" s="115" t="s">
        <v>59</v>
      </c>
      <c r="C210" s="103">
        <v>0</v>
      </c>
      <c r="D210" s="103" t="e">
        <f>+#REF!</f>
        <v>#REF!</v>
      </c>
      <c r="E210" s="103" t="e">
        <f>+#REF!</f>
        <v>#REF!</v>
      </c>
      <c r="F210" s="103" t="e">
        <f>+#REF!</f>
        <v>#REF!</v>
      </c>
      <c r="G210" s="103" t="e">
        <f>+#REF!</f>
        <v>#REF!</v>
      </c>
      <c r="H210" s="103" t="e">
        <f>+#REF!</f>
        <v>#REF!</v>
      </c>
      <c r="I210" s="103" t="e">
        <f>+#REF!</f>
        <v>#REF!</v>
      </c>
      <c r="J210" s="103" t="e">
        <f>+#REF!</f>
        <v>#REF!</v>
      </c>
      <c r="K210" s="103" t="e">
        <f>+#REF!</f>
        <v>#REF!</v>
      </c>
      <c r="L210" s="103" t="e">
        <f>+#REF!</f>
        <v>#REF!</v>
      </c>
      <c r="M210" s="103" t="e">
        <f>+#REF!</f>
        <v>#REF!</v>
      </c>
      <c r="N210" s="103" t="e">
        <f>+#REF!</f>
        <v>#REF!</v>
      </c>
      <c r="O210" s="103" t="e">
        <f>+#REF!</f>
        <v>#REF!</v>
      </c>
      <c r="P210" s="110" t="e">
        <f t="shared" si="13"/>
        <v>#REF!</v>
      </c>
    </row>
    <row r="211" spans="1:16" ht="14.1" customHeight="1" x14ac:dyDescent="0.2">
      <c r="A211" s="111" t="s">
        <v>375</v>
      </c>
      <c r="B211" s="115" t="s">
        <v>59</v>
      </c>
      <c r="C211" s="103">
        <v>0</v>
      </c>
      <c r="D211" s="103" t="e">
        <f>+#REF!</f>
        <v>#REF!</v>
      </c>
      <c r="E211" s="103" t="e">
        <f>+#REF!</f>
        <v>#REF!</v>
      </c>
      <c r="F211" s="103" t="e">
        <f>+#REF!</f>
        <v>#REF!</v>
      </c>
      <c r="G211" s="103" t="e">
        <f>+#REF!</f>
        <v>#REF!</v>
      </c>
      <c r="H211" s="103" t="e">
        <f>+#REF!</f>
        <v>#REF!</v>
      </c>
      <c r="I211" s="103" t="e">
        <f>+#REF!</f>
        <v>#REF!</v>
      </c>
      <c r="J211" s="103" t="e">
        <f>+#REF!</f>
        <v>#REF!</v>
      </c>
      <c r="K211" s="103" t="e">
        <f>+#REF!</f>
        <v>#REF!</v>
      </c>
      <c r="L211" s="103" t="e">
        <f>+#REF!</f>
        <v>#REF!</v>
      </c>
      <c r="M211" s="103" t="e">
        <f>+#REF!</f>
        <v>#REF!</v>
      </c>
      <c r="N211" s="103" t="e">
        <f>+#REF!</f>
        <v>#REF!</v>
      </c>
      <c r="O211" s="103" t="e">
        <f>+#REF!</f>
        <v>#REF!</v>
      </c>
      <c r="P211" s="110" t="e">
        <f t="shared" si="13"/>
        <v>#REF!</v>
      </c>
    </row>
    <row r="212" spans="1:16" ht="14.1" customHeight="1" x14ac:dyDescent="0.2">
      <c r="A212" s="111" t="s">
        <v>403</v>
      </c>
      <c r="B212" s="115" t="s">
        <v>59</v>
      </c>
      <c r="C212" s="103">
        <v>0</v>
      </c>
      <c r="D212" s="103" t="e">
        <f>+#REF!</f>
        <v>#REF!</v>
      </c>
      <c r="E212" s="103" t="e">
        <f>+#REF!</f>
        <v>#REF!</v>
      </c>
      <c r="F212" s="103" t="e">
        <f>+#REF!</f>
        <v>#REF!</v>
      </c>
      <c r="G212" s="103" t="e">
        <f>+#REF!</f>
        <v>#REF!</v>
      </c>
      <c r="H212" s="103" t="e">
        <f>+#REF!</f>
        <v>#REF!</v>
      </c>
      <c r="I212" s="103" t="e">
        <f>+#REF!</f>
        <v>#REF!</v>
      </c>
      <c r="J212" s="103" t="e">
        <f>+#REF!</f>
        <v>#REF!</v>
      </c>
      <c r="K212" s="103" t="e">
        <f>+#REF!</f>
        <v>#REF!</v>
      </c>
      <c r="L212" s="103" t="e">
        <f>+#REF!</f>
        <v>#REF!</v>
      </c>
      <c r="M212" s="103" t="e">
        <f>+#REF!</f>
        <v>#REF!</v>
      </c>
      <c r="N212" s="103" t="e">
        <f>+#REF!</f>
        <v>#REF!</v>
      </c>
      <c r="O212" s="103" t="e">
        <f>+#REF!</f>
        <v>#REF!</v>
      </c>
      <c r="P212" s="110" t="e">
        <f t="shared" si="13"/>
        <v>#REF!</v>
      </c>
    </row>
    <row r="213" spans="1:16" ht="14.1" customHeight="1" x14ac:dyDescent="0.2">
      <c r="A213" s="111" t="s">
        <v>501</v>
      </c>
      <c r="B213" s="115" t="s">
        <v>59</v>
      </c>
      <c r="C213" s="103">
        <v>0</v>
      </c>
      <c r="D213" s="103" t="e">
        <f>+#REF!</f>
        <v>#REF!</v>
      </c>
      <c r="E213" s="103" t="e">
        <f>+#REF!</f>
        <v>#REF!</v>
      </c>
      <c r="F213" s="103" t="e">
        <f>+#REF!</f>
        <v>#REF!</v>
      </c>
      <c r="G213" s="103" t="e">
        <f>+#REF!</f>
        <v>#REF!</v>
      </c>
      <c r="H213" s="103" t="e">
        <f>+#REF!</f>
        <v>#REF!</v>
      </c>
      <c r="I213" s="103" t="e">
        <f>+#REF!</f>
        <v>#REF!</v>
      </c>
      <c r="J213" s="103" t="e">
        <f>+#REF!</f>
        <v>#REF!</v>
      </c>
      <c r="K213" s="103" t="e">
        <f>+#REF!</f>
        <v>#REF!</v>
      </c>
      <c r="L213" s="103" t="e">
        <f>+#REF!</f>
        <v>#REF!</v>
      </c>
      <c r="M213" s="103" t="e">
        <f>+#REF!</f>
        <v>#REF!</v>
      </c>
      <c r="N213" s="103" t="e">
        <f>+#REF!</f>
        <v>#REF!</v>
      </c>
      <c r="O213" s="103" t="e">
        <f>+#REF!</f>
        <v>#REF!</v>
      </c>
      <c r="P213" s="110" t="e">
        <f t="shared" ref="P213" si="17">SUM(C213:O213)</f>
        <v>#REF!</v>
      </c>
    </row>
    <row r="214" spans="1:16" ht="14.1" customHeight="1" x14ac:dyDescent="0.2">
      <c r="A214" s="112" t="s">
        <v>496</v>
      </c>
      <c r="B214" s="115" t="s">
        <v>183</v>
      </c>
      <c r="C214" s="103">
        <v>0</v>
      </c>
      <c r="D214" s="103" t="e">
        <f>+#REF!</f>
        <v>#REF!</v>
      </c>
      <c r="E214" s="103" t="e">
        <f>+#REF!</f>
        <v>#REF!</v>
      </c>
      <c r="F214" s="103" t="e">
        <f>+#REF!</f>
        <v>#REF!</v>
      </c>
      <c r="G214" s="103" t="e">
        <f>+#REF!</f>
        <v>#REF!</v>
      </c>
      <c r="H214" s="103" t="e">
        <f>+#REF!</f>
        <v>#REF!</v>
      </c>
      <c r="I214" s="103" t="e">
        <f>+#REF!</f>
        <v>#REF!</v>
      </c>
      <c r="J214" s="103" t="e">
        <f>+#REF!</f>
        <v>#REF!</v>
      </c>
      <c r="K214" s="103" t="e">
        <f>+#REF!</f>
        <v>#REF!</v>
      </c>
      <c r="L214" s="103" t="e">
        <f>+#REF!</f>
        <v>#REF!</v>
      </c>
      <c r="M214" s="103" t="e">
        <f>+#REF!</f>
        <v>#REF!</v>
      </c>
      <c r="N214" s="103" t="e">
        <f>+#REF!</f>
        <v>#REF!</v>
      </c>
      <c r="O214" s="103" t="e">
        <f>+#REF!</f>
        <v>#REF!</v>
      </c>
      <c r="P214" s="110" t="e">
        <f t="shared" si="13"/>
        <v>#REF!</v>
      </c>
    </row>
    <row r="215" spans="1:16" ht="14.1" customHeight="1" x14ac:dyDescent="0.2">
      <c r="A215" s="111" t="s">
        <v>497</v>
      </c>
      <c r="B215" s="115" t="s">
        <v>183</v>
      </c>
      <c r="C215" s="103">
        <v>0</v>
      </c>
      <c r="D215" s="103" t="e">
        <f>+#REF!</f>
        <v>#REF!</v>
      </c>
      <c r="E215" s="103" t="e">
        <f>+#REF!</f>
        <v>#REF!</v>
      </c>
      <c r="F215" s="103" t="e">
        <f>+#REF!</f>
        <v>#REF!</v>
      </c>
      <c r="G215" s="103" t="e">
        <f>+#REF!</f>
        <v>#REF!</v>
      </c>
      <c r="H215" s="103" t="e">
        <f>+#REF!</f>
        <v>#REF!</v>
      </c>
      <c r="I215" s="103" t="e">
        <f>+#REF!</f>
        <v>#REF!</v>
      </c>
      <c r="J215" s="103" t="e">
        <f>+#REF!</f>
        <v>#REF!</v>
      </c>
      <c r="K215" s="103" t="e">
        <f>+#REF!</f>
        <v>#REF!</v>
      </c>
      <c r="L215" s="103" t="e">
        <f>+#REF!</f>
        <v>#REF!</v>
      </c>
      <c r="M215" s="103" t="e">
        <f>+#REF!</f>
        <v>#REF!</v>
      </c>
      <c r="N215" s="103" t="e">
        <f>+#REF!</f>
        <v>#REF!</v>
      </c>
      <c r="O215" s="103" t="e">
        <f>+#REF!</f>
        <v>#REF!</v>
      </c>
      <c r="P215" s="110" t="e">
        <f t="shared" ref="P215:P273" si="18">SUM(C215:O215)</f>
        <v>#REF!</v>
      </c>
    </row>
    <row r="216" spans="1:16" ht="14.1" customHeight="1" x14ac:dyDescent="0.2">
      <c r="A216" s="111" t="s">
        <v>341</v>
      </c>
      <c r="B216" s="115" t="s">
        <v>183</v>
      </c>
      <c r="C216" s="103">
        <v>0</v>
      </c>
      <c r="D216" s="103" t="e">
        <f>+#REF!</f>
        <v>#REF!</v>
      </c>
      <c r="E216" s="103" t="e">
        <f>+#REF!</f>
        <v>#REF!</v>
      </c>
      <c r="F216" s="103" t="e">
        <f>+#REF!</f>
        <v>#REF!</v>
      </c>
      <c r="G216" s="103" t="e">
        <f>+#REF!</f>
        <v>#REF!</v>
      </c>
      <c r="H216" s="103" t="e">
        <f>+#REF!</f>
        <v>#REF!</v>
      </c>
      <c r="I216" s="103" t="e">
        <f>+#REF!</f>
        <v>#REF!</v>
      </c>
      <c r="J216" s="103" t="e">
        <f>+#REF!</f>
        <v>#REF!</v>
      </c>
      <c r="K216" s="103" t="e">
        <f>+#REF!</f>
        <v>#REF!</v>
      </c>
      <c r="L216" s="103" t="e">
        <f>+#REF!</f>
        <v>#REF!</v>
      </c>
      <c r="M216" s="103" t="e">
        <f>+#REF!</f>
        <v>#REF!</v>
      </c>
      <c r="N216" s="103" t="e">
        <f>+#REF!</f>
        <v>#REF!</v>
      </c>
      <c r="O216" s="103" t="e">
        <f>+#REF!</f>
        <v>#REF!</v>
      </c>
      <c r="P216" s="110" t="e">
        <f t="shared" si="18"/>
        <v>#REF!</v>
      </c>
    </row>
    <row r="217" spans="1:16" ht="14.1" customHeight="1" x14ac:dyDescent="0.2">
      <c r="A217" s="111" t="s">
        <v>363</v>
      </c>
      <c r="B217" s="115" t="s">
        <v>183</v>
      </c>
      <c r="C217" s="103">
        <v>0</v>
      </c>
      <c r="D217" s="103" t="e">
        <f>+#REF!</f>
        <v>#REF!</v>
      </c>
      <c r="E217" s="103" t="e">
        <f>+#REF!</f>
        <v>#REF!</v>
      </c>
      <c r="F217" s="103" t="e">
        <f>+#REF!</f>
        <v>#REF!</v>
      </c>
      <c r="G217" s="103" t="e">
        <f>+#REF!</f>
        <v>#REF!</v>
      </c>
      <c r="H217" s="103" t="e">
        <f>+#REF!</f>
        <v>#REF!</v>
      </c>
      <c r="I217" s="103" t="e">
        <f>+#REF!</f>
        <v>#REF!</v>
      </c>
      <c r="J217" s="103" t="e">
        <f>+#REF!</f>
        <v>#REF!</v>
      </c>
      <c r="K217" s="103" t="e">
        <f>+#REF!</f>
        <v>#REF!</v>
      </c>
      <c r="L217" s="103" t="e">
        <f>+#REF!</f>
        <v>#REF!</v>
      </c>
      <c r="M217" s="103" t="e">
        <f>+#REF!</f>
        <v>#REF!</v>
      </c>
      <c r="N217" s="103" t="e">
        <f>+#REF!</f>
        <v>#REF!</v>
      </c>
      <c r="O217" s="103" t="e">
        <f>+#REF!</f>
        <v>#REF!</v>
      </c>
      <c r="P217" s="110" t="e">
        <f t="shared" si="18"/>
        <v>#REF!</v>
      </c>
    </row>
    <row r="218" spans="1:16" ht="14.1" customHeight="1" x14ac:dyDescent="0.2">
      <c r="A218" s="111" t="s">
        <v>404</v>
      </c>
      <c r="B218" s="115" t="s">
        <v>183</v>
      </c>
      <c r="C218" s="103">
        <v>0</v>
      </c>
      <c r="D218" s="103" t="e">
        <f>+#REF!</f>
        <v>#REF!</v>
      </c>
      <c r="E218" s="103" t="e">
        <f>+#REF!</f>
        <v>#REF!</v>
      </c>
      <c r="F218" s="103" t="e">
        <f>+#REF!</f>
        <v>#REF!</v>
      </c>
      <c r="G218" s="103" t="e">
        <f>+#REF!</f>
        <v>#REF!</v>
      </c>
      <c r="H218" s="103" t="e">
        <f>+#REF!</f>
        <v>#REF!</v>
      </c>
      <c r="I218" s="103" t="e">
        <f>+#REF!</f>
        <v>#REF!</v>
      </c>
      <c r="J218" s="103" t="e">
        <f>+#REF!</f>
        <v>#REF!</v>
      </c>
      <c r="K218" s="103" t="e">
        <f>+#REF!</f>
        <v>#REF!</v>
      </c>
      <c r="L218" s="103" t="e">
        <f>+#REF!</f>
        <v>#REF!</v>
      </c>
      <c r="M218" s="103" t="e">
        <f>+#REF!</f>
        <v>#REF!</v>
      </c>
      <c r="N218" s="103" t="e">
        <f>+#REF!</f>
        <v>#REF!</v>
      </c>
      <c r="O218" s="103" t="e">
        <f>+#REF!</f>
        <v>#REF!</v>
      </c>
      <c r="P218" s="110" t="e">
        <f t="shared" si="18"/>
        <v>#REF!</v>
      </c>
    </row>
    <row r="219" spans="1:16" ht="14.1" customHeight="1" x14ac:dyDescent="0.2">
      <c r="A219" s="111" t="s">
        <v>247</v>
      </c>
      <c r="B219" s="115" t="s">
        <v>60</v>
      </c>
      <c r="C219" s="103">
        <v>0</v>
      </c>
      <c r="D219" s="103" t="e">
        <f>+#REF!</f>
        <v>#REF!</v>
      </c>
      <c r="E219" s="103" t="e">
        <f>+#REF!</f>
        <v>#REF!</v>
      </c>
      <c r="F219" s="103" t="e">
        <f>+#REF!</f>
        <v>#REF!</v>
      </c>
      <c r="G219" s="103" t="e">
        <f>+#REF!</f>
        <v>#REF!</v>
      </c>
      <c r="H219" s="103" t="e">
        <f>+#REF!</f>
        <v>#REF!</v>
      </c>
      <c r="I219" s="103" t="e">
        <f>+#REF!</f>
        <v>#REF!</v>
      </c>
      <c r="J219" s="103" t="e">
        <f>+#REF!</f>
        <v>#REF!</v>
      </c>
      <c r="K219" s="103" t="e">
        <f>+#REF!</f>
        <v>#REF!</v>
      </c>
      <c r="L219" s="103" t="e">
        <f>+#REF!</f>
        <v>#REF!</v>
      </c>
      <c r="M219" s="103" t="e">
        <f>+#REF!</f>
        <v>#REF!</v>
      </c>
      <c r="N219" s="103" t="e">
        <f>+#REF!</f>
        <v>#REF!</v>
      </c>
      <c r="O219" s="103" t="e">
        <f>+#REF!</f>
        <v>#REF!</v>
      </c>
      <c r="P219" s="110" t="e">
        <f t="shared" si="18"/>
        <v>#REF!</v>
      </c>
    </row>
    <row r="220" spans="1:16" ht="14.1" customHeight="1" x14ac:dyDescent="0.2">
      <c r="A220" s="111" t="s">
        <v>405</v>
      </c>
      <c r="B220" s="115" t="s">
        <v>60</v>
      </c>
      <c r="C220" s="103">
        <v>0</v>
      </c>
      <c r="D220" s="103" t="e">
        <f>+#REF!</f>
        <v>#REF!</v>
      </c>
      <c r="E220" s="103" t="e">
        <f>+#REF!</f>
        <v>#REF!</v>
      </c>
      <c r="F220" s="103" t="e">
        <f>+#REF!</f>
        <v>#REF!</v>
      </c>
      <c r="G220" s="103" t="e">
        <f>+#REF!</f>
        <v>#REF!</v>
      </c>
      <c r="H220" s="103" t="e">
        <f>+#REF!</f>
        <v>#REF!</v>
      </c>
      <c r="I220" s="103" t="e">
        <f>+#REF!</f>
        <v>#REF!</v>
      </c>
      <c r="J220" s="103" t="e">
        <f>+#REF!</f>
        <v>#REF!</v>
      </c>
      <c r="K220" s="103" t="e">
        <f>+#REF!</f>
        <v>#REF!</v>
      </c>
      <c r="L220" s="103" t="e">
        <f>+#REF!</f>
        <v>#REF!</v>
      </c>
      <c r="M220" s="103" t="e">
        <f>+#REF!</f>
        <v>#REF!</v>
      </c>
      <c r="N220" s="103" t="e">
        <f>+#REF!</f>
        <v>#REF!</v>
      </c>
      <c r="O220" s="103" t="e">
        <f>+#REF!</f>
        <v>#REF!</v>
      </c>
      <c r="P220" s="110" t="e">
        <f t="shared" si="18"/>
        <v>#REF!</v>
      </c>
    </row>
    <row r="221" spans="1:16" ht="14.1" customHeight="1" x14ac:dyDescent="0.2">
      <c r="A221" s="111" t="s">
        <v>326</v>
      </c>
      <c r="B221" s="115" t="s">
        <v>30</v>
      </c>
      <c r="C221" s="103">
        <v>0</v>
      </c>
      <c r="D221" s="103" t="e">
        <f>+#REF!</f>
        <v>#REF!</v>
      </c>
      <c r="E221" s="103" t="e">
        <f>+#REF!</f>
        <v>#REF!</v>
      </c>
      <c r="F221" s="103" t="e">
        <f>+#REF!</f>
        <v>#REF!</v>
      </c>
      <c r="G221" s="103" t="e">
        <f>+#REF!</f>
        <v>#REF!</v>
      </c>
      <c r="H221" s="103" t="e">
        <f>+#REF!</f>
        <v>#REF!</v>
      </c>
      <c r="I221" s="103" t="e">
        <f>+#REF!</f>
        <v>#REF!</v>
      </c>
      <c r="J221" s="103" t="e">
        <f>+#REF!</f>
        <v>#REF!</v>
      </c>
      <c r="K221" s="103" t="e">
        <f>+#REF!</f>
        <v>#REF!</v>
      </c>
      <c r="L221" s="103" t="e">
        <f>+#REF!</f>
        <v>#REF!</v>
      </c>
      <c r="M221" s="103" t="e">
        <f>+#REF!</f>
        <v>#REF!</v>
      </c>
      <c r="N221" s="103" t="e">
        <f>+#REF!</f>
        <v>#REF!</v>
      </c>
      <c r="O221" s="103" t="e">
        <f>+#REF!</f>
        <v>#REF!</v>
      </c>
      <c r="P221" s="110" t="e">
        <f t="shared" si="18"/>
        <v>#REF!</v>
      </c>
    </row>
    <row r="222" spans="1:16" ht="14.1" customHeight="1" x14ac:dyDescent="0.2">
      <c r="A222" s="111" t="s">
        <v>342</v>
      </c>
      <c r="B222" s="115" t="s">
        <v>30</v>
      </c>
      <c r="C222" s="103">
        <v>0</v>
      </c>
      <c r="D222" s="103" t="e">
        <f>+#REF!</f>
        <v>#REF!</v>
      </c>
      <c r="E222" s="103" t="e">
        <f>+#REF!</f>
        <v>#REF!</v>
      </c>
      <c r="F222" s="103" t="e">
        <f>+#REF!</f>
        <v>#REF!</v>
      </c>
      <c r="G222" s="103" t="e">
        <f>+#REF!</f>
        <v>#REF!</v>
      </c>
      <c r="H222" s="103" t="e">
        <f>+#REF!</f>
        <v>#REF!</v>
      </c>
      <c r="I222" s="103" t="e">
        <f>+#REF!</f>
        <v>#REF!</v>
      </c>
      <c r="J222" s="103" t="e">
        <f>+#REF!</f>
        <v>#REF!</v>
      </c>
      <c r="K222" s="103" t="e">
        <f>+#REF!</f>
        <v>#REF!</v>
      </c>
      <c r="L222" s="103" t="e">
        <f>+#REF!</f>
        <v>#REF!</v>
      </c>
      <c r="M222" s="103" t="e">
        <f>+#REF!</f>
        <v>#REF!</v>
      </c>
      <c r="N222" s="103" t="e">
        <f>+#REF!</f>
        <v>#REF!</v>
      </c>
      <c r="O222" s="103" t="e">
        <f>+#REF!</f>
        <v>#REF!</v>
      </c>
      <c r="P222" s="110" t="e">
        <f t="shared" si="18"/>
        <v>#REF!</v>
      </c>
    </row>
    <row r="223" spans="1:16" ht="14.1" customHeight="1" x14ac:dyDescent="0.2">
      <c r="A223" s="111" t="s">
        <v>376</v>
      </c>
      <c r="B223" s="115" t="s">
        <v>30</v>
      </c>
      <c r="C223" s="103">
        <v>0</v>
      </c>
      <c r="D223" s="103" t="e">
        <f>+#REF!</f>
        <v>#REF!</v>
      </c>
      <c r="E223" s="103" t="e">
        <f>+#REF!</f>
        <v>#REF!</v>
      </c>
      <c r="F223" s="103" t="e">
        <f>+#REF!</f>
        <v>#REF!</v>
      </c>
      <c r="G223" s="103" t="e">
        <f>+#REF!</f>
        <v>#REF!</v>
      </c>
      <c r="H223" s="103" t="e">
        <f>+#REF!</f>
        <v>#REF!</v>
      </c>
      <c r="I223" s="103" t="e">
        <f>+#REF!</f>
        <v>#REF!</v>
      </c>
      <c r="J223" s="103" t="e">
        <f>+#REF!</f>
        <v>#REF!</v>
      </c>
      <c r="K223" s="103" t="e">
        <f>+#REF!</f>
        <v>#REF!</v>
      </c>
      <c r="L223" s="103" t="e">
        <f>+#REF!</f>
        <v>#REF!</v>
      </c>
      <c r="M223" s="103" t="e">
        <f>+#REF!</f>
        <v>#REF!</v>
      </c>
      <c r="N223" s="103" t="e">
        <f>+#REF!</f>
        <v>#REF!</v>
      </c>
      <c r="O223" s="103" t="e">
        <f>+#REF!</f>
        <v>#REF!</v>
      </c>
      <c r="P223" s="110" t="e">
        <f t="shared" si="18"/>
        <v>#REF!</v>
      </c>
    </row>
    <row r="224" spans="1:16" ht="14.1" customHeight="1" x14ac:dyDescent="0.2">
      <c r="A224" s="111" t="s">
        <v>327</v>
      </c>
      <c r="B224" s="115" t="s">
        <v>61</v>
      </c>
      <c r="C224" s="103">
        <v>0</v>
      </c>
      <c r="D224" s="103" t="e">
        <f>+#REF!</f>
        <v>#REF!</v>
      </c>
      <c r="E224" s="103" t="e">
        <f>+#REF!</f>
        <v>#REF!</v>
      </c>
      <c r="F224" s="103" t="e">
        <f>+#REF!</f>
        <v>#REF!</v>
      </c>
      <c r="G224" s="103" t="e">
        <f>+#REF!</f>
        <v>#REF!</v>
      </c>
      <c r="H224" s="103" t="e">
        <f>+#REF!</f>
        <v>#REF!</v>
      </c>
      <c r="I224" s="103" t="e">
        <f>+#REF!</f>
        <v>#REF!</v>
      </c>
      <c r="J224" s="103" t="e">
        <f>+#REF!</f>
        <v>#REF!</v>
      </c>
      <c r="K224" s="103" t="e">
        <f>+#REF!</f>
        <v>#REF!</v>
      </c>
      <c r="L224" s="103" t="e">
        <f>+#REF!</f>
        <v>#REF!</v>
      </c>
      <c r="M224" s="103" t="e">
        <f>+#REF!</f>
        <v>#REF!</v>
      </c>
      <c r="N224" s="103" t="e">
        <f>+#REF!</f>
        <v>#REF!</v>
      </c>
      <c r="O224" s="103" t="e">
        <f>+#REF!</f>
        <v>#REF!</v>
      </c>
      <c r="P224" s="110" t="e">
        <f t="shared" si="18"/>
        <v>#REF!</v>
      </c>
    </row>
    <row r="225" spans="1:16" ht="14.1" customHeight="1" x14ac:dyDescent="0.2">
      <c r="A225" s="111" t="s">
        <v>343</v>
      </c>
      <c r="B225" s="115" t="s">
        <v>18</v>
      </c>
      <c r="C225" s="103">
        <v>0</v>
      </c>
      <c r="D225" s="103" t="e">
        <f>+#REF!</f>
        <v>#REF!</v>
      </c>
      <c r="E225" s="103" t="e">
        <f>+#REF!</f>
        <v>#REF!</v>
      </c>
      <c r="F225" s="103" t="e">
        <f>+#REF!</f>
        <v>#REF!</v>
      </c>
      <c r="G225" s="103" t="e">
        <f>+#REF!</f>
        <v>#REF!</v>
      </c>
      <c r="H225" s="103" t="e">
        <f>+#REF!</f>
        <v>#REF!</v>
      </c>
      <c r="I225" s="103" t="e">
        <f>+#REF!</f>
        <v>#REF!</v>
      </c>
      <c r="J225" s="103" t="e">
        <f>+#REF!</f>
        <v>#REF!</v>
      </c>
      <c r="K225" s="103" t="e">
        <f>+#REF!</f>
        <v>#REF!</v>
      </c>
      <c r="L225" s="103" t="e">
        <f>+#REF!</f>
        <v>#REF!</v>
      </c>
      <c r="M225" s="103" t="e">
        <f>+#REF!</f>
        <v>#REF!</v>
      </c>
      <c r="N225" s="103" t="e">
        <f>+#REF!</f>
        <v>#REF!</v>
      </c>
      <c r="O225" s="103" t="e">
        <f>+#REF!</f>
        <v>#REF!</v>
      </c>
      <c r="P225" s="110" t="e">
        <f t="shared" ref="P225" si="19">SUM(C225:O225)</f>
        <v>#REF!</v>
      </c>
    </row>
    <row r="226" spans="1:16" ht="14.1" customHeight="1" x14ac:dyDescent="0.2">
      <c r="A226" s="111" t="s">
        <v>406</v>
      </c>
      <c r="B226" s="115" t="s">
        <v>18</v>
      </c>
      <c r="C226" s="103">
        <v>0</v>
      </c>
      <c r="D226" s="103" t="e">
        <f>+#REF!</f>
        <v>#REF!</v>
      </c>
      <c r="E226" s="103" t="e">
        <f>+#REF!</f>
        <v>#REF!</v>
      </c>
      <c r="F226" s="103" t="e">
        <f>+#REF!</f>
        <v>#REF!</v>
      </c>
      <c r="G226" s="103" t="e">
        <f>+#REF!</f>
        <v>#REF!</v>
      </c>
      <c r="H226" s="103" t="e">
        <f>+#REF!</f>
        <v>#REF!</v>
      </c>
      <c r="I226" s="103" t="e">
        <f>+#REF!</f>
        <v>#REF!</v>
      </c>
      <c r="J226" s="103" t="e">
        <f>+#REF!</f>
        <v>#REF!</v>
      </c>
      <c r="K226" s="103" t="e">
        <f>+#REF!</f>
        <v>#REF!</v>
      </c>
      <c r="L226" s="103" t="e">
        <f>+#REF!</f>
        <v>#REF!</v>
      </c>
      <c r="M226" s="103" t="e">
        <f>+#REF!</f>
        <v>#REF!</v>
      </c>
      <c r="N226" s="103" t="e">
        <f>+#REF!</f>
        <v>#REF!</v>
      </c>
      <c r="O226" s="103" t="e">
        <f>+#REF!</f>
        <v>#REF!</v>
      </c>
      <c r="P226" s="110" t="e">
        <f t="shared" si="18"/>
        <v>#REF!</v>
      </c>
    </row>
    <row r="227" spans="1:16" ht="14.1" customHeight="1" x14ac:dyDescent="0.2">
      <c r="A227" s="111" t="s">
        <v>186</v>
      </c>
      <c r="B227" s="115" t="s">
        <v>62</v>
      </c>
      <c r="C227" s="103">
        <v>0</v>
      </c>
      <c r="D227" s="103" t="e">
        <f>+#REF!</f>
        <v>#REF!</v>
      </c>
      <c r="E227" s="103" t="e">
        <f>+#REF!</f>
        <v>#REF!</v>
      </c>
      <c r="F227" s="103" t="e">
        <f>+#REF!</f>
        <v>#REF!</v>
      </c>
      <c r="G227" s="103" t="e">
        <f>+#REF!</f>
        <v>#REF!</v>
      </c>
      <c r="H227" s="103" t="e">
        <f>+#REF!</f>
        <v>#REF!</v>
      </c>
      <c r="I227" s="103" t="e">
        <f>+#REF!</f>
        <v>#REF!</v>
      </c>
      <c r="J227" s="103" t="e">
        <f>+#REF!</f>
        <v>#REF!</v>
      </c>
      <c r="K227" s="103" t="e">
        <f>+#REF!</f>
        <v>#REF!</v>
      </c>
      <c r="L227" s="103" t="e">
        <f>+#REF!</f>
        <v>#REF!</v>
      </c>
      <c r="M227" s="103" t="e">
        <f>+#REF!</f>
        <v>#REF!</v>
      </c>
      <c r="N227" s="103" t="e">
        <f>+#REF!</f>
        <v>#REF!</v>
      </c>
      <c r="O227" s="103" t="e">
        <f>+#REF!</f>
        <v>#REF!</v>
      </c>
      <c r="P227" s="110" t="e">
        <f t="shared" si="18"/>
        <v>#REF!</v>
      </c>
    </row>
    <row r="228" spans="1:16" ht="14.1" customHeight="1" x14ac:dyDescent="0.2">
      <c r="A228" s="111" t="s">
        <v>198</v>
      </c>
      <c r="B228" s="115" t="s">
        <v>62</v>
      </c>
      <c r="C228" s="103">
        <v>0</v>
      </c>
      <c r="D228" s="103" t="e">
        <f>+#REF!</f>
        <v>#REF!</v>
      </c>
      <c r="E228" s="103" t="e">
        <f>+#REF!</f>
        <v>#REF!</v>
      </c>
      <c r="F228" s="103" t="e">
        <f>+#REF!</f>
        <v>#REF!</v>
      </c>
      <c r="G228" s="103" t="e">
        <f>+#REF!</f>
        <v>#REF!</v>
      </c>
      <c r="H228" s="103" t="e">
        <f>+#REF!</f>
        <v>#REF!</v>
      </c>
      <c r="I228" s="103" t="e">
        <f>+#REF!</f>
        <v>#REF!</v>
      </c>
      <c r="J228" s="103" t="e">
        <f>+#REF!</f>
        <v>#REF!</v>
      </c>
      <c r="K228" s="103" t="e">
        <f>+#REF!</f>
        <v>#REF!</v>
      </c>
      <c r="L228" s="103" t="e">
        <f>+#REF!</f>
        <v>#REF!</v>
      </c>
      <c r="M228" s="103" t="e">
        <f>+#REF!</f>
        <v>#REF!</v>
      </c>
      <c r="N228" s="103" t="e">
        <f>+#REF!</f>
        <v>#REF!</v>
      </c>
      <c r="O228" s="103" t="e">
        <f>+#REF!</f>
        <v>#REF!</v>
      </c>
      <c r="P228" s="110" t="e">
        <f t="shared" si="18"/>
        <v>#REF!</v>
      </c>
    </row>
    <row r="229" spans="1:16" ht="14.1" customHeight="1" x14ac:dyDescent="0.2">
      <c r="A229" s="111" t="s">
        <v>212</v>
      </c>
      <c r="B229" s="115" t="s">
        <v>62</v>
      </c>
      <c r="C229" s="103">
        <v>0</v>
      </c>
      <c r="D229" s="103" t="e">
        <f>+#REF!</f>
        <v>#REF!</v>
      </c>
      <c r="E229" s="103" t="e">
        <f>+#REF!</f>
        <v>#REF!</v>
      </c>
      <c r="F229" s="103" t="e">
        <f>+#REF!</f>
        <v>#REF!</v>
      </c>
      <c r="G229" s="103" t="e">
        <f>+#REF!</f>
        <v>#REF!</v>
      </c>
      <c r="H229" s="103" t="e">
        <f>+#REF!</f>
        <v>#REF!</v>
      </c>
      <c r="I229" s="103" t="e">
        <f>+#REF!</f>
        <v>#REF!</v>
      </c>
      <c r="J229" s="103" t="e">
        <f>+#REF!</f>
        <v>#REF!</v>
      </c>
      <c r="K229" s="103" t="e">
        <f>+#REF!</f>
        <v>#REF!</v>
      </c>
      <c r="L229" s="103" t="e">
        <f>+#REF!</f>
        <v>#REF!</v>
      </c>
      <c r="M229" s="103" t="e">
        <f>+#REF!</f>
        <v>#REF!</v>
      </c>
      <c r="N229" s="103" t="e">
        <f>+#REF!</f>
        <v>#REF!</v>
      </c>
      <c r="O229" s="103" t="e">
        <f>+#REF!</f>
        <v>#REF!</v>
      </c>
      <c r="P229" s="110" t="e">
        <f t="shared" si="18"/>
        <v>#REF!</v>
      </c>
    </row>
    <row r="230" spans="1:16" ht="14.1" customHeight="1" x14ac:dyDescent="0.2">
      <c r="A230" s="111" t="s">
        <v>222</v>
      </c>
      <c r="B230" s="115" t="s">
        <v>62</v>
      </c>
      <c r="C230" s="103">
        <v>0</v>
      </c>
      <c r="D230" s="103" t="e">
        <f>+#REF!</f>
        <v>#REF!</v>
      </c>
      <c r="E230" s="103" t="e">
        <f>+#REF!</f>
        <v>#REF!</v>
      </c>
      <c r="F230" s="103" t="e">
        <f>+#REF!</f>
        <v>#REF!</v>
      </c>
      <c r="G230" s="103" t="e">
        <f>+#REF!</f>
        <v>#REF!</v>
      </c>
      <c r="H230" s="103" t="e">
        <f>+#REF!</f>
        <v>#REF!</v>
      </c>
      <c r="I230" s="103" t="e">
        <f>+#REF!</f>
        <v>#REF!</v>
      </c>
      <c r="J230" s="103" t="e">
        <f>+#REF!</f>
        <v>#REF!</v>
      </c>
      <c r="K230" s="103" t="e">
        <f>+#REF!</f>
        <v>#REF!</v>
      </c>
      <c r="L230" s="103" t="e">
        <f>+#REF!</f>
        <v>#REF!</v>
      </c>
      <c r="M230" s="103" t="e">
        <f>+#REF!</f>
        <v>#REF!</v>
      </c>
      <c r="N230" s="103" t="e">
        <f>+#REF!</f>
        <v>#REF!</v>
      </c>
      <c r="O230" s="103" t="e">
        <f>+#REF!</f>
        <v>#REF!</v>
      </c>
      <c r="P230" s="110" t="e">
        <f t="shared" si="18"/>
        <v>#REF!</v>
      </c>
    </row>
    <row r="231" spans="1:16" ht="14.1" customHeight="1" x14ac:dyDescent="0.2">
      <c r="A231" s="111" t="s">
        <v>231</v>
      </c>
      <c r="B231" s="115" t="s">
        <v>62</v>
      </c>
      <c r="C231" s="103">
        <v>0</v>
      </c>
      <c r="D231" s="103" t="e">
        <f>+#REF!</f>
        <v>#REF!</v>
      </c>
      <c r="E231" s="103" t="e">
        <f>+#REF!</f>
        <v>#REF!</v>
      </c>
      <c r="F231" s="103" t="e">
        <f>+#REF!</f>
        <v>#REF!</v>
      </c>
      <c r="G231" s="103" t="e">
        <f>+#REF!</f>
        <v>#REF!</v>
      </c>
      <c r="H231" s="103" t="e">
        <f>+#REF!</f>
        <v>#REF!</v>
      </c>
      <c r="I231" s="103" t="e">
        <f>+#REF!</f>
        <v>#REF!</v>
      </c>
      <c r="J231" s="103" t="e">
        <f>+#REF!</f>
        <v>#REF!</v>
      </c>
      <c r="K231" s="103" t="e">
        <f>+#REF!</f>
        <v>#REF!</v>
      </c>
      <c r="L231" s="103" t="e">
        <f>+#REF!</f>
        <v>#REF!</v>
      </c>
      <c r="M231" s="103" t="e">
        <f>+#REF!</f>
        <v>#REF!</v>
      </c>
      <c r="N231" s="103" t="e">
        <f>+#REF!</f>
        <v>#REF!</v>
      </c>
      <c r="O231" s="103" t="e">
        <f>+#REF!</f>
        <v>#REF!</v>
      </c>
      <c r="P231" s="110" t="e">
        <f t="shared" si="18"/>
        <v>#REF!</v>
      </c>
    </row>
    <row r="232" spans="1:16" ht="14.1" customHeight="1" x14ac:dyDescent="0.2">
      <c r="A232" s="111" t="s">
        <v>241</v>
      </c>
      <c r="B232" s="115" t="s">
        <v>62</v>
      </c>
      <c r="C232" s="103">
        <v>0</v>
      </c>
      <c r="D232" s="103" t="e">
        <f>+#REF!</f>
        <v>#REF!</v>
      </c>
      <c r="E232" s="103" t="e">
        <f>+#REF!</f>
        <v>#REF!</v>
      </c>
      <c r="F232" s="103" t="e">
        <f>+#REF!</f>
        <v>#REF!</v>
      </c>
      <c r="G232" s="103" t="e">
        <f>+#REF!</f>
        <v>#REF!</v>
      </c>
      <c r="H232" s="103" t="e">
        <f>+#REF!</f>
        <v>#REF!</v>
      </c>
      <c r="I232" s="103" t="e">
        <f>+#REF!</f>
        <v>#REF!</v>
      </c>
      <c r="J232" s="103" t="e">
        <f>+#REF!</f>
        <v>#REF!</v>
      </c>
      <c r="K232" s="103" t="e">
        <f>+#REF!</f>
        <v>#REF!</v>
      </c>
      <c r="L232" s="103" t="e">
        <f>+#REF!</f>
        <v>#REF!</v>
      </c>
      <c r="M232" s="103" t="e">
        <f>+#REF!</f>
        <v>#REF!</v>
      </c>
      <c r="N232" s="103" t="e">
        <f>+#REF!</f>
        <v>#REF!</v>
      </c>
      <c r="O232" s="103" t="e">
        <f>+#REF!</f>
        <v>#REF!</v>
      </c>
      <c r="P232" s="110" t="e">
        <f t="shared" si="18"/>
        <v>#REF!</v>
      </c>
    </row>
    <row r="233" spans="1:16" ht="14.1" customHeight="1" x14ac:dyDescent="0.2">
      <c r="A233" s="111" t="s">
        <v>248</v>
      </c>
      <c r="B233" s="115" t="s">
        <v>62</v>
      </c>
      <c r="C233" s="103">
        <v>0</v>
      </c>
      <c r="D233" s="103" t="e">
        <f>+#REF!</f>
        <v>#REF!</v>
      </c>
      <c r="E233" s="103" t="e">
        <f>+#REF!</f>
        <v>#REF!</v>
      </c>
      <c r="F233" s="103" t="e">
        <f>+#REF!</f>
        <v>#REF!</v>
      </c>
      <c r="G233" s="103" t="e">
        <f>+#REF!</f>
        <v>#REF!</v>
      </c>
      <c r="H233" s="103" t="e">
        <f>+#REF!</f>
        <v>#REF!</v>
      </c>
      <c r="I233" s="103" t="e">
        <f>+#REF!</f>
        <v>#REF!</v>
      </c>
      <c r="J233" s="103" t="e">
        <f>+#REF!</f>
        <v>#REF!</v>
      </c>
      <c r="K233" s="103" t="e">
        <f>+#REF!</f>
        <v>#REF!</v>
      </c>
      <c r="L233" s="103" t="e">
        <f>+#REF!</f>
        <v>#REF!</v>
      </c>
      <c r="M233" s="103" t="e">
        <f>+#REF!</f>
        <v>#REF!</v>
      </c>
      <c r="N233" s="103" t="e">
        <f>+#REF!</f>
        <v>#REF!</v>
      </c>
      <c r="O233" s="103" t="e">
        <f>+#REF!</f>
        <v>#REF!</v>
      </c>
      <c r="P233" s="110" t="e">
        <f t="shared" si="18"/>
        <v>#REF!</v>
      </c>
    </row>
    <row r="234" spans="1:16" ht="14.1" customHeight="1" x14ac:dyDescent="0.2">
      <c r="A234" s="111" t="s">
        <v>271</v>
      </c>
      <c r="B234" s="115" t="s">
        <v>62</v>
      </c>
      <c r="C234" s="103">
        <v>0</v>
      </c>
      <c r="D234" s="103" t="e">
        <f>+#REF!</f>
        <v>#REF!</v>
      </c>
      <c r="E234" s="103" t="e">
        <f>+#REF!</f>
        <v>#REF!</v>
      </c>
      <c r="F234" s="103" t="e">
        <f>+#REF!</f>
        <v>#REF!</v>
      </c>
      <c r="G234" s="103" t="e">
        <f>+#REF!</f>
        <v>#REF!</v>
      </c>
      <c r="H234" s="103" t="e">
        <f>+#REF!</f>
        <v>#REF!</v>
      </c>
      <c r="I234" s="103" t="e">
        <f>+#REF!</f>
        <v>#REF!</v>
      </c>
      <c r="J234" s="103" t="e">
        <f>+#REF!</f>
        <v>#REF!</v>
      </c>
      <c r="K234" s="103" t="e">
        <f>+#REF!</f>
        <v>#REF!</v>
      </c>
      <c r="L234" s="103" t="e">
        <f>+#REF!</f>
        <v>#REF!</v>
      </c>
      <c r="M234" s="103" t="e">
        <f>+#REF!</f>
        <v>#REF!</v>
      </c>
      <c r="N234" s="103" t="e">
        <f>+#REF!</f>
        <v>#REF!</v>
      </c>
      <c r="O234" s="103" t="e">
        <f>+#REF!</f>
        <v>#REF!</v>
      </c>
      <c r="P234" s="110" t="e">
        <f t="shared" si="18"/>
        <v>#REF!</v>
      </c>
    </row>
    <row r="235" spans="1:16" ht="14.1" customHeight="1" x14ac:dyDescent="0.2">
      <c r="A235" s="111" t="s">
        <v>289</v>
      </c>
      <c r="B235" s="115" t="s">
        <v>62</v>
      </c>
      <c r="C235" s="103">
        <v>0</v>
      </c>
      <c r="D235" s="103" t="e">
        <f>+#REF!</f>
        <v>#REF!</v>
      </c>
      <c r="E235" s="103" t="e">
        <f>+#REF!</f>
        <v>#REF!</v>
      </c>
      <c r="F235" s="103" t="e">
        <f>+#REF!</f>
        <v>#REF!</v>
      </c>
      <c r="G235" s="103" t="e">
        <f>+#REF!</f>
        <v>#REF!</v>
      </c>
      <c r="H235" s="103" t="e">
        <f>+#REF!</f>
        <v>#REF!</v>
      </c>
      <c r="I235" s="103" t="e">
        <f>+#REF!</f>
        <v>#REF!</v>
      </c>
      <c r="J235" s="103" t="e">
        <f>+#REF!</f>
        <v>#REF!</v>
      </c>
      <c r="K235" s="103" t="e">
        <f>+#REF!</f>
        <v>#REF!</v>
      </c>
      <c r="L235" s="103" t="e">
        <f>+#REF!</f>
        <v>#REF!</v>
      </c>
      <c r="M235" s="103" t="e">
        <f>+#REF!</f>
        <v>#REF!</v>
      </c>
      <c r="N235" s="103" t="e">
        <f>+#REF!</f>
        <v>#REF!</v>
      </c>
      <c r="O235" s="103" t="e">
        <f>+#REF!</f>
        <v>#REF!</v>
      </c>
      <c r="P235" s="110" t="e">
        <f t="shared" si="18"/>
        <v>#REF!</v>
      </c>
    </row>
    <row r="236" spans="1:16" ht="14.1" customHeight="1" x14ac:dyDescent="0.2">
      <c r="A236" s="111" t="s">
        <v>309</v>
      </c>
      <c r="B236" s="115" t="s">
        <v>62</v>
      </c>
      <c r="C236" s="103">
        <v>0</v>
      </c>
      <c r="D236" s="103" t="e">
        <f>+#REF!</f>
        <v>#REF!</v>
      </c>
      <c r="E236" s="103" t="e">
        <f>+#REF!</f>
        <v>#REF!</v>
      </c>
      <c r="F236" s="103" t="e">
        <f>+#REF!</f>
        <v>#REF!</v>
      </c>
      <c r="G236" s="103" t="e">
        <f>+#REF!</f>
        <v>#REF!</v>
      </c>
      <c r="H236" s="103" t="e">
        <f>+#REF!</f>
        <v>#REF!</v>
      </c>
      <c r="I236" s="103" t="e">
        <f>+#REF!</f>
        <v>#REF!</v>
      </c>
      <c r="J236" s="103" t="e">
        <f>+#REF!</f>
        <v>#REF!</v>
      </c>
      <c r="K236" s="103" t="e">
        <f>+#REF!</f>
        <v>#REF!</v>
      </c>
      <c r="L236" s="103" t="e">
        <f>+#REF!</f>
        <v>#REF!</v>
      </c>
      <c r="M236" s="103" t="e">
        <f>+#REF!</f>
        <v>#REF!</v>
      </c>
      <c r="N236" s="103" t="e">
        <f>+#REF!</f>
        <v>#REF!</v>
      </c>
      <c r="O236" s="103" t="e">
        <f>+#REF!</f>
        <v>#REF!</v>
      </c>
      <c r="P236" s="110" t="e">
        <f t="shared" si="18"/>
        <v>#REF!</v>
      </c>
    </row>
    <row r="237" spans="1:16" ht="14.1" customHeight="1" x14ac:dyDescent="0.2">
      <c r="A237" s="111" t="s">
        <v>328</v>
      </c>
      <c r="B237" s="115" t="s">
        <v>62</v>
      </c>
      <c r="C237" s="103">
        <v>0</v>
      </c>
      <c r="D237" s="103" t="e">
        <f>+#REF!</f>
        <v>#REF!</v>
      </c>
      <c r="E237" s="103" t="e">
        <f>+#REF!</f>
        <v>#REF!</v>
      </c>
      <c r="F237" s="103" t="e">
        <f>+#REF!</f>
        <v>#REF!</v>
      </c>
      <c r="G237" s="103" t="e">
        <f>+#REF!</f>
        <v>#REF!</v>
      </c>
      <c r="H237" s="103" t="e">
        <f>+#REF!</f>
        <v>#REF!</v>
      </c>
      <c r="I237" s="103" t="e">
        <f>+#REF!</f>
        <v>#REF!</v>
      </c>
      <c r="J237" s="103" t="e">
        <f>+#REF!</f>
        <v>#REF!</v>
      </c>
      <c r="K237" s="103" t="e">
        <f>+#REF!</f>
        <v>#REF!</v>
      </c>
      <c r="L237" s="103" t="e">
        <f>+#REF!</f>
        <v>#REF!</v>
      </c>
      <c r="M237" s="103" t="e">
        <f>+#REF!</f>
        <v>#REF!</v>
      </c>
      <c r="N237" s="103" t="e">
        <f>+#REF!</f>
        <v>#REF!</v>
      </c>
      <c r="O237" s="103" t="e">
        <f>+#REF!</f>
        <v>#REF!</v>
      </c>
      <c r="P237" s="110" t="e">
        <f t="shared" si="18"/>
        <v>#REF!</v>
      </c>
    </row>
    <row r="238" spans="1:16" ht="14.1" customHeight="1" x14ac:dyDescent="0.2">
      <c r="A238" s="111" t="s">
        <v>364</v>
      </c>
      <c r="B238" s="115" t="s">
        <v>62</v>
      </c>
      <c r="C238" s="103">
        <v>0</v>
      </c>
      <c r="D238" s="103" t="e">
        <f>+#REF!</f>
        <v>#REF!</v>
      </c>
      <c r="E238" s="103" t="e">
        <f>+#REF!</f>
        <v>#REF!</v>
      </c>
      <c r="F238" s="103" t="e">
        <f>+#REF!</f>
        <v>#REF!</v>
      </c>
      <c r="G238" s="103" t="e">
        <f>+#REF!</f>
        <v>#REF!</v>
      </c>
      <c r="H238" s="103" t="e">
        <f>+#REF!</f>
        <v>#REF!</v>
      </c>
      <c r="I238" s="103" t="e">
        <f>+#REF!</f>
        <v>#REF!</v>
      </c>
      <c r="J238" s="103" t="e">
        <f>+#REF!</f>
        <v>#REF!</v>
      </c>
      <c r="K238" s="103" t="e">
        <f>+#REF!</f>
        <v>#REF!</v>
      </c>
      <c r="L238" s="103" t="e">
        <f>+#REF!</f>
        <v>#REF!</v>
      </c>
      <c r="M238" s="103" t="e">
        <f>+#REF!</f>
        <v>#REF!</v>
      </c>
      <c r="N238" s="103" t="e">
        <f>+#REF!</f>
        <v>#REF!</v>
      </c>
      <c r="O238" s="103" t="e">
        <f>+#REF!</f>
        <v>#REF!</v>
      </c>
      <c r="P238" s="110" t="e">
        <f t="shared" si="18"/>
        <v>#REF!</v>
      </c>
    </row>
    <row r="239" spans="1:16" ht="14.1" customHeight="1" x14ac:dyDescent="0.2">
      <c r="A239" s="111" t="s">
        <v>377</v>
      </c>
      <c r="B239" s="115" t="s">
        <v>62</v>
      </c>
      <c r="C239" s="103">
        <v>0</v>
      </c>
      <c r="D239" s="103" t="e">
        <f>+#REF!</f>
        <v>#REF!</v>
      </c>
      <c r="E239" s="103" t="e">
        <f>+#REF!</f>
        <v>#REF!</v>
      </c>
      <c r="F239" s="103" t="e">
        <f>+#REF!</f>
        <v>#REF!</v>
      </c>
      <c r="G239" s="103" t="e">
        <f>+#REF!</f>
        <v>#REF!</v>
      </c>
      <c r="H239" s="103" t="e">
        <f>+#REF!</f>
        <v>#REF!</v>
      </c>
      <c r="I239" s="103" t="e">
        <f>+#REF!</f>
        <v>#REF!</v>
      </c>
      <c r="J239" s="103" t="e">
        <f>+#REF!</f>
        <v>#REF!</v>
      </c>
      <c r="K239" s="103" t="e">
        <f>+#REF!</f>
        <v>#REF!</v>
      </c>
      <c r="L239" s="103" t="e">
        <f>+#REF!</f>
        <v>#REF!</v>
      </c>
      <c r="M239" s="103" t="e">
        <f>+#REF!</f>
        <v>#REF!</v>
      </c>
      <c r="N239" s="103" t="e">
        <f>+#REF!</f>
        <v>#REF!</v>
      </c>
      <c r="O239" s="103" t="e">
        <f>+#REF!</f>
        <v>#REF!</v>
      </c>
      <c r="P239" s="110" t="e">
        <f t="shared" si="18"/>
        <v>#REF!</v>
      </c>
    </row>
    <row r="240" spans="1:16" ht="14.1" customHeight="1" x14ac:dyDescent="0.2">
      <c r="A240" s="111" t="s">
        <v>407</v>
      </c>
      <c r="B240" s="115" t="s">
        <v>62</v>
      </c>
      <c r="C240" s="103">
        <v>0</v>
      </c>
      <c r="D240" s="103" t="e">
        <f>+#REF!</f>
        <v>#REF!</v>
      </c>
      <c r="E240" s="103" t="e">
        <f>+#REF!</f>
        <v>#REF!</v>
      </c>
      <c r="F240" s="103" t="e">
        <f>+#REF!</f>
        <v>#REF!</v>
      </c>
      <c r="G240" s="103" t="e">
        <f>+#REF!</f>
        <v>#REF!</v>
      </c>
      <c r="H240" s="103" t="e">
        <f>+#REF!</f>
        <v>#REF!</v>
      </c>
      <c r="I240" s="103" t="e">
        <f>+#REF!</f>
        <v>#REF!</v>
      </c>
      <c r="J240" s="103" t="e">
        <f>+#REF!</f>
        <v>#REF!</v>
      </c>
      <c r="K240" s="103" t="e">
        <f>+#REF!</f>
        <v>#REF!</v>
      </c>
      <c r="L240" s="103" t="e">
        <f>+#REF!</f>
        <v>#REF!</v>
      </c>
      <c r="M240" s="103" t="e">
        <f>+#REF!</f>
        <v>#REF!</v>
      </c>
      <c r="N240" s="103" t="e">
        <f>+#REF!</f>
        <v>#REF!</v>
      </c>
      <c r="O240" s="103" t="e">
        <f>+#REF!</f>
        <v>#REF!</v>
      </c>
      <c r="P240" s="110" t="e">
        <f t="shared" si="18"/>
        <v>#REF!</v>
      </c>
    </row>
    <row r="241" spans="1:16" ht="14.1" customHeight="1" x14ac:dyDescent="0.2">
      <c r="A241" s="111" t="s">
        <v>546</v>
      </c>
      <c r="B241" s="115" t="s">
        <v>62</v>
      </c>
      <c r="C241" s="103">
        <v>0</v>
      </c>
      <c r="D241" s="103" t="e">
        <f>+#REF!</f>
        <v>#REF!</v>
      </c>
      <c r="E241" s="103" t="e">
        <f>+#REF!</f>
        <v>#REF!</v>
      </c>
      <c r="F241" s="103" t="e">
        <f>+#REF!</f>
        <v>#REF!</v>
      </c>
      <c r="G241" s="103" t="e">
        <f>+#REF!</f>
        <v>#REF!</v>
      </c>
      <c r="H241" s="103" t="e">
        <f>+#REF!</f>
        <v>#REF!</v>
      </c>
      <c r="I241" s="103" t="e">
        <f>+#REF!</f>
        <v>#REF!</v>
      </c>
      <c r="J241" s="103" t="e">
        <f>+#REF!</f>
        <v>#REF!</v>
      </c>
      <c r="K241" s="103" t="e">
        <f>+#REF!</f>
        <v>#REF!</v>
      </c>
      <c r="L241" s="103" t="e">
        <f>+#REF!</f>
        <v>#REF!</v>
      </c>
      <c r="M241" s="103" t="e">
        <f>+#REF!</f>
        <v>#REF!</v>
      </c>
      <c r="N241" s="103" t="e">
        <f>+#REF!</f>
        <v>#REF!</v>
      </c>
      <c r="O241" s="103" t="e">
        <f>+#REF!</f>
        <v>#REF!</v>
      </c>
      <c r="P241" s="110" t="e">
        <f t="shared" ref="P241" si="20">SUM(C241:O241)</f>
        <v>#REF!</v>
      </c>
    </row>
    <row r="242" spans="1:16" ht="14.1" customHeight="1" x14ac:dyDescent="0.2">
      <c r="A242" s="111" t="s">
        <v>163</v>
      </c>
      <c r="B242" s="115" t="s">
        <v>63</v>
      </c>
      <c r="C242" s="103">
        <v>0</v>
      </c>
      <c r="D242" s="103" t="e">
        <f>+#REF!</f>
        <v>#REF!</v>
      </c>
      <c r="E242" s="103" t="e">
        <f>+#REF!</f>
        <v>#REF!</v>
      </c>
      <c r="F242" s="103" t="e">
        <f>+#REF!</f>
        <v>#REF!</v>
      </c>
      <c r="G242" s="103" t="e">
        <f>+#REF!</f>
        <v>#REF!</v>
      </c>
      <c r="H242" s="103" t="e">
        <f>+#REF!</f>
        <v>#REF!</v>
      </c>
      <c r="I242" s="103" t="e">
        <f>+#REF!</f>
        <v>#REF!</v>
      </c>
      <c r="J242" s="103" t="e">
        <f>+#REF!</f>
        <v>#REF!</v>
      </c>
      <c r="K242" s="103" t="e">
        <f>+#REF!</f>
        <v>#REF!</v>
      </c>
      <c r="L242" s="103" t="e">
        <f>+#REF!</f>
        <v>#REF!</v>
      </c>
      <c r="M242" s="103" t="e">
        <f>+#REF!</f>
        <v>#REF!</v>
      </c>
      <c r="N242" s="103" t="e">
        <f>+#REF!</f>
        <v>#REF!</v>
      </c>
      <c r="O242" s="103" t="e">
        <f>+#REF!</f>
        <v>#REF!</v>
      </c>
      <c r="P242" s="110" t="e">
        <f t="shared" si="18"/>
        <v>#REF!</v>
      </c>
    </row>
    <row r="243" spans="1:16" ht="14.1" customHeight="1" x14ac:dyDescent="0.2">
      <c r="A243" s="111" t="s">
        <v>199</v>
      </c>
      <c r="B243" s="115" t="s">
        <v>63</v>
      </c>
      <c r="C243" s="103">
        <v>0</v>
      </c>
      <c r="D243" s="103" t="e">
        <f>+#REF!</f>
        <v>#REF!</v>
      </c>
      <c r="E243" s="103" t="e">
        <f>+#REF!</f>
        <v>#REF!</v>
      </c>
      <c r="F243" s="103" t="e">
        <f>+#REF!</f>
        <v>#REF!</v>
      </c>
      <c r="G243" s="103" t="e">
        <f>+#REF!</f>
        <v>#REF!</v>
      </c>
      <c r="H243" s="103" t="e">
        <f>+#REF!</f>
        <v>#REF!</v>
      </c>
      <c r="I243" s="103" t="e">
        <f>+#REF!</f>
        <v>#REF!</v>
      </c>
      <c r="J243" s="103" t="e">
        <f>+#REF!</f>
        <v>#REF!</v>
      </c>
      <c r="K243" s="103" t="e">
        <f>+#REF!</f>
        <v>#REF!</v>
      </c>
      <c r="L243" s="103" t="e">
        <f>+#REF!</f>
        <v>#REF!</v>
      </c>
      <c r="M243" s="103" t="e">
        <f>+#REF!</f>
        <v>#REF!</v>
      </c>
      <c r="N243" s="103" t="e">
        <f>+#REF!</f>
        <v>#REF!</v>
      </c>
      <c r="O243" s="103" t="e">
        <f>+#REF!</f>
        <v>#REF!</v>
      </c>
      <c r="P243" s="110" t="e">
        <f t="shared" si="18"/>
        <v>#REF!</v>
      </c>
    </row>
    <row r="244" spans="1:16" ht="14.1" customHeight="1" x14ac:dyDescent="0.2">
      <c r="A244" s="111" t="s">
        <v>213</v>
      </c>
      <c r="B244" s="115" t="s">
        <v>63</v>
      </c>
      <c r="C244" s="103">
        <v>0</v>
      </c>
      <c r="D244" s="103" t="e">
        <f>+#REF!</f>
        <v>#REF!</v>
      </c>
      <c r="E244" s="103" t="e">
        <f>+#REF!</f>
        <v>#REF!</v>
      </c>
      <c r="F244" s="103" t="e">
        <f>+#REF!</f>
        <v>#REF!</v>
      </c>
      <c r="G244" s="103" t="e">
        <f>+#REF!</f>
        <v>#REF!</v>
      </c>
      <c r="H244" s="103" t="e">
        <f>+#REF!</f>
        <v>#REF!</v>
      </c>
      <c r="I244" s="103" t="e">
        <f>+#REF!</f>
        <v>#REF!</v>
      </c>
      <c r="J244" s="103" t="e">
        <f>+#REF!</f>
        <v>#REF!</v>
      </c>
      <c r="K244" s="103" t="e">
        <f>+#REF!</f>
        <v>#REF!</v>
      </c>
      <c r="L244" s="103" t="e">
        <f>+#REF!</f>
        <v>#REF!</v>
      </c>
      <c r="M244" s="103" t="e">
        <f>+#REF!</f>
        <v>#REF!</v>
      </c>
      <c r="N244" s="103" t="e">
        <f>+#REF!</f>
        <v>#REF!</v>
      </c>
      <c r="O244" s="103" t="e">
        <f>+#REF!</f>
        <v>#REF!</v>
      </c>
      <c r="P244" s="110" t="e">
        <f t="shared" si="18"/>
        <v>#REF!</v>
      </c>
    </row>
    <row r="245" spans="1:16" ht="14.1" customHeight="1" x14ac:dyDescent="0.2">
      <c r="A245" s="111" t="s">
        <v>223</v>
      </c>
      <c r="B245" s="115" t="s">
        <v>63</v>
      </c>
      <c r="C245" s="103">
        <v>0</v>
      </c>
      <c r="D245" s="103" t="e">
        <f>+#REF!</f>
        <v>#REF!</v>
      </c>
      <c r="E245" s="103" t="e">
        <f>+#REF!</f>
        <v>#REF!</v>
      </c>
      <c r="F245" s="103" t="e">
        <f>+#REF!</f>
        <v>#REF!</v>
      </c>
      <c r="G245" s="103" t="e">
        <f>+#REF!</f>
        <v>#REF!</v>
      </c>
      <c r="H245" s="103" t="e">
        <f>+#REF!</f>
        <v>#REF!</v>
      </c>
      <c r="I245" s="103" t="e">
        <f>+#REF!</f>
        <v>#REF!</v>
      </c>
      <c r="J245" s="103" t="e">
        <f>+#REF!</f>
        <v>#REF!</v>
      </c>
      <c r="K245" s="103" t="e">
        <f>+#REF!</f>
        <v>#REF!</v>
      </c>
      <c r="L245" s="103" t="e">
        <f>+#REF!</f>
        <v>#REF!</v>
      </c>
      <c r="M245" s="103" t="e">
        <f>+#REF!</f>
        <v>#REF!</v>
      </c>
      <c r="N245" s="103" t="e">
        <f>+#REF!</f>
        <v>#REF!</v>
      </c>
      <c r="O245" s="103" t="e">
        <f>+#REF!</f>
        <v>#REF!</v>
      </c>
      <c r="P245" s="110" t="e">
        <f t="shared" si="18"/>
        <v>#REF!</v>
      </c>
    </row>
    <row r="246" spans="1:16" ht="14.1" customHeight="1" x14ac:dyDescent="0.2">
      <c r="A246" s="111" t="s">
        <v>232</v>
      </c>
      <c r="B246" s="115" t="s">
        <v>63</v>
      </c>
      <c r="C246" s="103">
        <v>0</v>
      </c>
      <c r="D246" s="103" t="e">
        <f>+#REF!</f>
        <v>#REF!</v>
      </c>
      <c r="E246" s="103" t="e">
        <f>+#REF!</f>
        <v>#REF!</v>
      </c>
      <c r="F246" s="103" t="e">
        <f>+#REF!</f>
        <v>#REF!</v>
      </c>
      <c r="G246" s="103" t="e">
        <f>+#REF!</f>
        <v>#REF!</v>
      </c>
      <c r="H246" s="103" t="e">
        <f>+#REF!</f>
        <v>#REF!</v>
      </c>
      <c r="I246" s="103" t="e">
        <f>+#REF!</f>
        <v>#REF!</v>
      </c>
      <c r="J246" s="103" t="e">
        <f>+#REF!</f>
        <v>#REF!</v>
      </c>
      <c r="K246" s="103" t="e">
        <f>+#REF!</f>
        <v>#REF!</v>
      </c>
      <c r="L246" s="103" t="e">
        <f>+#REF!</f>
        <v>#REF!</v>
      </c>
      <c r="M246" s="103" t="e">
        <f>+#REF!</f>
        <v>#REF!</v>
      </c>
      <c r="N246" s="103" t="e">
        <f>+#REF!</f>
        <v>#REF!</v>
      </c>
      <c r="O246" s="103" t="e">
        <f>+#REF!</f>
        <v>#REF!</v>
      </c>
      <c r="P246" s="110" t="e">
        <f t="shared" si="18"/>
        <v>#REF!</v>
      </c>
    </row>
    <row r="247" spans="1:16" ht="14.1" customHeight="1" x14ac:dyDescent="0.2">
      <c r="A247" s="111" t="s">
        <v>242</v>
      </c>
      <c r="B247" s="115" t="s">
        <v>63</v>
      </c>
      <c r="C247" s="103">
        <v>0</v>
      </c>
      <c r="D247" s="103" t="e">
        <f>+#REF!</f>
        <v>#REF!</v>
      </c>
      <c r="E247" s="103" t="e">
        <f>+#REF!</f>
        <v>#REF!</v>
      </c>
      <c r="F247" s="103" t="e">
        <f>+#REF!</f>
        <v>#REF!</v>
      </c>
      <c r="G247" s="103" t="e">
        <f>+#REF!</f>
        <v>#REF!</v>
      </c>
      <c r="H247" s="103" t="e">
        <f>+#REF!</f>
        <v>#REF!</v>
      </c>
      <c r="I247" s="103" t="e">
        <f>+#REF!</f>
        <v>#REF!</v>
      </c>
      <c r="J247" s="103" t="e">
        <f>+#REF!</f>
        <v>#REF!</v>
      </c>
      <c r="K247" s="103" t="e">
        <f>+#REF!</f>
        <v>#REF!</v>
      </c>
      <c r="L247" s="103" t="e">
        <f>+#REF!</f>
        <v>#REF!</v>
      </c>
      <c r="M247" s="103" t="e">
        <f>+#REF!</f>
        <v>#REF!</v>
      </c>
      <c r="N247" s="103" t="e">
        <f>+#REF!</f>
        <v>#REF!</v>
      </c>
      <c r="O247" s="103" t="e">
        <f>+#REF!</f>
        <v>#REF!</v>
      </c>
      <c r="P247" s="110" t="e">
        <f t="shared" si="18"/>
        <v>#REF!</v>
      </c>
    </row>
    <row r="248" spans="1:16" ht="14.1" customHeight="1" x14ac:dyDescent="0.2">
      <c r="A248" s="111" t="s">
        <v>250</v>
      </c>
      <c r="B248" s="115" t="s">
        <v>63</v>
      </c>
      <c r="C248" s="103">
        <v>0</v>
      </c>
      <c r="D248" s="103" t="e">
        <f>+#REF!</f>
        <v>#REF!</v>
      </c>
      <c r="E248" s="103" t="e">
        <f>+#REF!</f>
        <v>#REF!</v>
      </c>
      <c r="F248" s="103" t="e">
        <f>+#REF!</f>
        <v>#REF!</v>
      </c>
      <c r="G248" s="103" t="e">
        <f>+#REF!</f>
        <v>#REF!</v>
      </c>
      <c r="H248" s="103" t="e">
        <f>+#REF!</f>
        <v>#REF!</v>
      </c>
      <c r="I248" s="103" t="e">
        <f>+#REF!</f>
        <v>#REF!</v>
      </c>
      <c r="J248" s="103" t="e">
        <f>+#REF!</f>
        <v>#REF!</v>
      </c>
      <c r="K248" s="103" t="e">
        <f>+#REF!</f>
        <v>#REF!</v>
      </c>
      <c r="L248" s="103" t="e">
        <f>+#REF!</f>
        <v>#REF!</v>
      </c>
      <c r="M248" s="103" t="e">
        <f>+#REF!</f>
        <v>#REF!</v>
      </c>
      <c r="N248" s="103" t="e">
        <f>+#REF!</f>
        <v>#REF!</v>
      </c>
      <c r="O248" s="103" t="e">
        <f>+#REF!</f>
        <v>#REF!</v>
      </c>
      <c r="P248" s="110" t="e">
        <f t="shared" si="18"/>
        <v>#REF!</v>
      </c>
    </row>
    <row r="249" spans="1:16" ht="14.1" customHeight="1" x14ac:dyDescent="0.2">
      <c r="A249" s="111" t="s">
        <v>272</v>
      </c>
      <c r="B249" s="115" t="s">
        <v>63</v>
      </c>
      <c r="C249" s="103">
        <v>0</v>
      </c>
      <c r="D249" s="103" t="e">
        <f>+#REF!</f>
        <v>#REF!</v>
      </c>
      <c r="E249" s="103" t="e">
        <f>+#REF!</f>
        <v>#REF!</v>
      </c>
      <c r="F249" s="103" t="e">
        <f>+#REF!</f>
        <v>#REF!</v>
      </c>
      <c r="G249" s="103" t="e">
        <f>+#REF!</f>
        <v>#REF!</v>
      </c>
      <c r="H249" s="103" t="e">
        <f>+#REF!</f>
        <v>#REF!</v>
      </c>
      <c r="I249" s="103" t="e">
        <f>+#REF!</f>
        <v>#REF!</v>
      </c>
      <c r="J249" s="103" t="e">
        <f>+#REF!</f>
        <v>#REF!</v>
      </c>
      <c r="K249" s="103" t="e">
        <f>+#REF!</f>
        <v>#REF!</v>
      </c>
      <c r="L249" s="103" t="e">
        <f>+#REF!</f>
        <v>#REF!</v>
      </c>
      <c r="M249" s="103" t="e">
        <f>+#REF!</f>
        <v>#REF!</v>
      </c>
      <c r="N249" s="103" t="e">
        <f>+#REF!</f>
        <v>#REF!</v>
      </c>
      <c r="O249" s="103" t="e">
        <f>+#REF!</f>
        <v>#REF!</v>
      </c>
      <c r="P249" s="110" t="e">
        <f t="shared" si="18"/>
        <v>#REF!</v>
      </c>
    </row>
    <row r="250" spans="1:16" ht="14.1" customHeight="1" x14ac:dyDescent="0.2">
      <c r="A250" s="111" t="s">
        <v>290</v>
      </c>
      <c r="B250" s="115" t="s">
        <v>63</v>
      </c>
      <c r="C250" s="103">
        <v>0</v>
      </c>
      <c r="D250" s="103" t="e">
        <f>+#REF!</f>
        <v>#REF!</v>
      </c>
      <c r="E250" s="103" t="e">
        <f>+#REF!</f>
        <v>#REF!</v>
      </c>
      <c r="F250" s="103" t="e">
        <f>+#REF!</f>
        <v>#REF!</v>
      </c>
      <c r="G250" s="103" t="e">
        <f>+#REF!</f>
        <v>#REF!</v>
      </c>
      <c r="H250" s="103" t="e">
        <f>+#REF!</f>
        <v>#REF!</v>
      </c>
      <c r="I250" s="103" t="e">
        <f>+#REF!</f>
        <v>#REF!</v>
      </c>
      <c r="J250" s="103" t="e">
        <f>+#REF!</f>
        <v>#REF!</v>
      </c>
      <c r="K250" s="103" t="e">
        <f>+#REF!</f>
        <v>#REF!</v>
      </c>
      <c r="L250" s="103" t="e">
        <f>+#REF!</f>
        <v>#REF!</v>
      </c>
      <c r="M250" s="103" t="e">
        <f>+#REF!</f>
        <v>#REF!</v>
      </c>
      <c r="N250" s="103" t="e">
        <f>+#REF!</f>
        <v>#REF!</v>
      </c>
      <c r="O250" s="103" t="e">
        <f>+#REF!</f>
        <v>#REF!</v>
      </c>
      <c r="P250" s="110" t="e">
        <f t="shared" si="18"/>
        <v>#REF!</v>
      </c>
    </row>
    <row r="251" spans="1:16" ht="14.1" customHeight="1" x14ac:dyDescent="0.2">
      <c r="A251" s="111" t="s">
        <v>310</v>
      </c>
      <c r="B251" s="115" t="s">
        <v>63</v>
      </c>
      <c r="C251" s="103">
        <v>0</v>
      </c>
      <c r="D251" s="103" t="e">
        <f>+#REF!</f>
        <v>#REF!</v>
      </c>
      <c r="E251" s="103" t="e">
        <f>+#REF!</f>
        <v>#REF!</v>
      </c>
      <c r="F251" s="103" t="e">
        <f>+#REF!</f>
        <v>#REF!</v>
      </c>
      <c r="G251" s="103" t="e">
        <f>+#REF!</f>
        <v>#REF!</v>
      </c>
      <c r="H251" s="103" t="e">
        <f>+#REF!</f>
        <v>#REF!</v>
      </c>
      <c r="I251" s="103" t="e">
        <f>+#REF!</f>
        <v>#REF!</v>
      </c>
      <c r="J251" s="103" t="e">
        <f>+#REF!</f>
        <v>#REF!</v>
      </c>
      <c r="K251" s="103" t="e">
        <f>+#REF!</f>
        <v>#REF!</v>
      </c>
      <c r="L251" s="103" t="e">
        <f>+#REF!</f>
        <v>#REF!</v>
      </c>
      <c r="M251" s="103" t="e">
        <f>+#REF!</f>
        <v>#REF!</v>
      </c>
      <c r="N251" s="103" t="e">
        <f>+#REF!</f>
        <v>#REF!</v>
      </c>
      <c r="O251" s="103" t="e">
        <f>+#REF!</f>
        <v>#REF!</v>
      </c>
      <c r="P251" s="110" t="e">
        <f t="shared" si="18"/>
        <v>#REF!</v>
      </c>
    </row>
    <row r="252" spans="1:16" ht="14.1" customHeight="1" x14ac:dyDescent="0.2">
      <c r="A252" s="111" t="s">
        <v>329</v>
      </c>
      <c r="B252" s="115" t="s">
        <v>63</v>
      </c>
      <c r="C252" s="103">
        <v>0</v>
      </c>
      <c r="D252" s="103" t="e">
        <f>+#REF!</f>
        <v>#REF!</v>
      </c>
      <c r="E252" s="103" t="e">
        <f>+#REF!</f>
        <v>#REF!</v>
      </c>
      <c r="F252" s="103" t="e">
        <f>+#REF!</f>
        <v>#REF!</v>
      </c>
      <c r="G252" s="103" t="e">
        <f>+#REF!</f>
        <v>#REF!</v>
      </c>
      <c r="H252" s="103" t="e">
        <f>+#REF!</f>
        <v>#REF!</v>
      </c>
      <c r="I252" s="103" t="e">
        <f>+#REF!</f>
        <v>#REF!</v>
      </c>
      <c r="J252" s="103" t="e">
        <f>+#REF!</f>
        <v>#REF!</v>
      </c>
      <c r="K252" s="103" t="e">
        <f>+#REF!</f>
        <v>#REF!</v>
      </c>
      <c r="L252" s="103" t="e">
        <f>+#REF!</f>
        <v>#REF!</v>
      </c>
      <c r="M252" s="103" t="e">
        <f>+#REF!</f>
        <v>#REF!</v>
      </c>
      <c r="N252" s="103" t="e">
        <f>+#REF!</f>
        <v>#REF!</v>
      </c>
      <c r="O252" s="103" t="e">
        <f>+#REF!</f>
        <v>#REF!</v>
      </c>
      <c r="P252" s="110" t="e">
        <f t="shared" si="18"/>
        <v>#REF!</v>
      </c>
    </row>
    <row r="253" spans="1:16" ht="14.1" customHeight="1" x14ac:dyDescent="0.2">
      <c r="A253" s="111" t="s">
        <v>345</v>
      </c>
      <c r="B253" s="115" t="s">
        <v>63</v>
      </c>
      <c r="C253" s="103">
        <v>0</v>
      </c>
      <c r="D253" s="103" t="e">
        <f>+#REF!</f>
        <v>#REF!</v>
      </c>
      <c r="E253" s="103" t="e">
        <f>+#REF!</f>
        <v>#REF!</v>
      </c>
      <c r="F253" s="103" t="e">
        <f>+#REF!</f>
        <v>#REF!</v>
      </c>
      <c r="G253" s="103" t="e">
        <f>+#REF!</f>
        <v>#REF!</v>
      </c>
      <c r="H253" s="103" t="e">
        <f>+#REF!</f>
        <v>#REF!</v>
      </c>
      <c r="I253" s="103" t="e">
        <f>+#REF!</f>
        <v>#REF!</v>
      </c>
      <c r="J253" s="103" t="e">
        <f>+#REF!</f>
        <v>#REF!</v>
      </c>
      <c r="K253" s="103" t="e">
        <f>+#REF!</f>
        <v>#REF!</v>
      </c>
      <c r="L253" s="103" t="e">
        <f>+#REF!</f>
        <v>#REF!</v>
      </c>
      <c r="M253" s="103" t="e">
        <f>+#REF!</f>
        <v>#REF!</v>
      </c>
      <c r="N253" s="103" t="e">
        <f>+#REF!</f>
        <v>#REF!</v>
      </c>
      <c r="O253" s="103" t="e">
        <f>+#REF!</f>
        <v>#REF!</v>
      </c>
      <c r="P253" s="110" t="e">
        <f t="shared" si="18"/>
        <v>#REF!</v>
      </c>
    </row>
    <row r="254" spans="1:16" ht="14.1" customHeight="1" x14ac:dyDescent="0.2">
      <c r="A254" s="111" t="s">
        <v>365</v>
      </c>
      <c r="B254" s="115" t="s">
        <v>63</v>
      </c>
      <c r="C254" s="103">
        <v>0</v>
      </c>
      <c r="D254" s="103" t="e">
        <f>+#REF!</f>
        <v>#REF!</v>
      </c>
      <c r="E254" s="103" t="e">
        <f>+#REF!</f>
        <v>#REF!</v>
      </c>
      <c r="F254" s="103" t="e">
        <f>+#REF!</f>
        <v>#REF!</v>
      </c>
      <c r="G254" s="103" t="e">
        <f>+#REF!</f>
        <v>#REF!</v>
      </c>
      <c r="H254" s="103" t="e">
        <f>+#REF!</f>
        <v>#REF!</v>
      </c>
      <c r="I254" s="103" t="e">
        <f>+#REF!</f>
        <v>#REF!</v>
      </c>
      <c r="J254" s="103" t="e">
        <f>+#REF!</f>
        <v>#REF!</v>
      </c>
      <c r="K254" s="103" t="e">
        <f>+#REF!</f>
        <v>#REF!</v>
      </c>
      <c r="L254" s="103" t="e">
        <f>+#REF!</f>
        <v>#REF!</v>
      </c>
      <c r="M254" s="103" t="e">
        <f>+#REF!</f>
        <v>#REF!</v>
      </c>
      <c r="N254" s="103" t="e">
        <f>+#REF!</f>
        <v>#REF!</v>
      </c>
      <c r="O254" s="103" t="e">
        <f>+#REF!</f>
        <v>#REF!</v>
      </c>
      <c r="P254" s="110" t="e">
        <f t="shared" si="18"/>
        <v>#REF!</v>
      </c>
    </row>
    <row r="255" spans="1:16" ht="14.1" customHeight="1" x14ac:dyDescent="0.2">
      <c r="A255" s="111" t="s">
        <v>372</v>
      </c>
      <c r="B255" s="115" t="s">
        <v>63</v>
      </c>
      <c r="C255" s="103">
        <v>0</v>
      </c>
      <c r="D255" s="103" t="e">
        <f>+#REF!</f>
        <v>#REF!</v>
      </c>
      <c r="E255" s="103" t="e">
        <f>+#REF!</f>
        <v>#REF!</v>
      </c>
      <c r="F255" s="103" t="e">
        <f>+#REF!</f>
        <v>#REF!</v>
      </c>
      <c r="G255" s="103" t="e">
        <f>+#REF!</f>
        <v>#REF!</v>
      </c>
      <c r="H255" s="103" t="e">
        <f>+#REF!</f>
        <v>#REF!</v>
      </c>
      <c r="I255" s="103" t="e">
        <f>+#REF!</f>
        <v>#REF!</v>
      </c>
      <c r="J255" s="103" t="e">
        <f>+#REF!</f>
        <v>#REF!</v>
      </c>
      <c r="K255" s="103" t="e">
        <f>+#REF!</f>
        <v>#REF!</v>
      </c>
      <c r="L255" s="103" t="e">
        <f>+#REF!</f>
        <v>#REF!</v>
      </c>
      <c r="M255" s="103" t="e">
        <f>+#REF!</f>
        <v>#REF!</v>
      </c>
      <c r="N255" s="103" t="e">
        <f>+#REF!</f>
        <v>#REF!</v>
      </c>
      <c r="O255" s="103" t="e">
        <f>+#REF!</f>
        <v>#REF!</v>
      </c>
      <c r="P255" s="110" t="e">
        <f t="shared" si="18"/>
        <v>#REF!</v>
      </c>
    </row>
    <row r="256" spans="1:16" ht="14.1" customHeight="1" x14ac:dyDescent="0.2">
      <c r="A256" s="111" t="s">
        <v>548</v>
      </c>
      <c r="B256" s="115" t="s">
        <v>63</v>
      </c>
      <c r="C256" s="103">
        <v>0</v>
      </c>
      <c r="D256" s="103" t="e">
        <f>+#REF!</f>
        <v>#REF!</v>
      </c>
      <c r="E256" s="103" t="e">
        <f>+#REF!</f>
        <v>#REF!</v>
      </c>
      <c r="F256" s="103" t="e">
        <f>+#REF!</f>
        <v>#REF!</v>
      </c>
      <c r="G256" s="103" t="e">
        <f>+#REF!</f>
        <v>#REF!</v>
      </c>
      <c r="H256" s="103" t="e">
        <f>+#REF!</f>
        <v>#REF!</v>
      </c>
      <c r="I256" s="103" t="e">
        <f>+#REF!</f>
        <v>#REF!</v>
      </c>
      <c r="J256" s="103" t="e">
        <f>+#REF!</f>
        <v>#REF!</v>
      </c>
      <c r="K256" s="103" t="e">
        <f>+#REF!</f>
        <v>#REF!</v>
      </c>
      <c r="L256" s="103" t="e">
        <f>+#REF!</f>
        <v>#REF!</v>
      </c>
      <c r="M256" s="103" t="e">
        <f>+#REF!</f>
        <v>#REF!</v>
      </c>
      <c r="N256" s="103" t="e">
        <f>+#REF!</f>
        <v>#REF!</v>
      </c>
      <c r="O256" s="103" t="e">
        <f>+#REF!</f>
        <v>#REF!</v>
      </c>
      <c r="P256" s="110" t="e">
        <f t="shared" ref="P256" si="21">SUM(C256:O256)</f>
        <v>#REF!</v>
      </c>
    </row>
    <row r="257" spans="1:16" ht="14.1" customHeight="1" x14ac:dyDescent="0.2">
      <c r="A257" s="111" t="s">
        <v>408</v>
      </c>
      <c r="B257" s="115" t="s">
        <v>63</v>
      </c>
      <c r="C257" s="103">
        <v>0</v>
      </c>
      <c r="D257" s="103" t="e">
        <f>+#REF!</f>
        <v>#REF!</v>
      </c>
      <c r="E257" s="103" t="e">
        <f>+#REF!</f>
        <v>#REF!</v>
      </c>
      <c r="F257" s="103" t="e">
        <f>+#REF!</f>
        <v>#REF!</v>
      </c>
      <c r="G257" s="103" t="e">
        <f>+#REF!</f>
        <v>#REF!</v>
      </c>
      <c r="H257" s="103" t="e">
        <f>+#REF!</f>
        <v>#REF!</v>
      </c>
      <c r="I257" s="103" t="e">
        <f>+#REF!</f>
        <v>#REF!</v>
      </c>
      <c r="J257" s="103" t="e">
        <f>+#REF!</f>
        <v>#REF!</v>
      </c>
      <c r="K257" s="103" t="e">
        <f>+#REF!</f>
        <v>#REF!</v>
      </c>
      <c r="L257" s="103" t="e">
        <f>+#REF!</f>
        <v>#REF!</v>
      </c>
      <c r="M257" s="103" t="e">
        <f>+#REF!</f>
        <v>#REF!</v>
      </c>
      <c r="N257" s="103" t="e">
        <f>+#REF!</f>
        <v>#REF!</v>
      </c>
      <c r="O257" s="103" t="e">
        <f>+#REF!</f>
        <v>#REF!</v>
      </c>
      <c r="P257" s="110" t="e">
        <f t="shared" si="18"/>
        <v>#REF!</v>
      </c>
    </row>
    <row r="258" spans="1:16" ht="14.1" customHeight="1" x14ac:dyDescent="0.2">
      <c r="A258" s="111" t="s">
        <v>502</v>
      </c>
      <c r="B258" s="115" t="s">
        <v>63</v>
      </c>
      <c r="C258" s="103">
        <v>0</v>
      </c>
      <c r="D258" s="103" t="e">
        <f>+#REF!</f>
        <v>#REF!</v>
      </c>
      <c r="E258" s="103" t="e">
        <f>+#REF!</f>
        <v>#REF!</v>
      </c>
      <c r="F258" s="103" t="e">
        <f>+#REF!</f>
        <v>#REF!</v>
      </c>
      <c r="G258" s="103" t="e">
        <f>+#REF!</f>
        <v>#REF!</v>
      </c>
      <c r="H258" s="103" t="e">
        <f>+#REF!</f>
        <v>#REF!</v>
      </c>
      <c r="I258" s="103" t="e">
        <f>+#REF!</f>
        <v>#REF!</v>
      </c>
      <c r="J258" s="103" t="e">
        <f>+#REF!</f>
        <v>#REF!</v>
      </c>
      <c r="K258" s="103" t="e">
        <f>+#REF!</f>
        <v>#REF!</v>
      </c>
      <c r="L258" s="103" t="e">
        <f>+#REF!</f>
        <v>#REF!</v>
      </c>
      <c r="M258" s="103" t="e">
        <f>+#REF!</f>
        <v>#REF!</v>
      </c>
      <c r="N258" s="103" t="e">
        <f>+#REF!</f>
        <v>#REF!</v>
      </c>
      <c r="O258" s="103" t="e">
        <f>+#REF!</f>
        <v>#REF!</v>
      </c>
      <c r="P258" s="110" t="e">
        <f t="shared" ref="P258" si="22">SUM(C258:O258)</f>
        <v>#REF!</v>
      </c>
    </row>
    <row r="259" spans="1:16" ht="14.1" customHeight="1" x14ac:dyDescent="0.2">
      <c r="A259" s="111" t="s">
        <v>346</v>
      </c>
      <c r="B259" s="115" t="s">
        <v>32</v>
      </c>
      <c r="C259" s="103">
        <v>0</v>
      </c>
      <c r="D259" s="103" t="e">
        <f>+#REF!</f>
        <v>#REF!</v>
      </c>
      <c r="E259" s="103" t="e">
        <f>+#REF!</f>
        <v>#REF!</v>
      </c>
      <c r="F259" s="103" t="e">
        <f>+#REF!</f>
        <v>#REF!</v>
      </c>
      <c r="G259" s="103" t="e">
        <f>+#REF!</f>
        <v>#REF!</v>
      </c>
      <c r="H259" s="103" t="e">
        <f>+#REF!</f>
        <v>#REF!</v>
      </c>
      <c r="I259" s="103" t="e">
        <f>+#REF!</f>
        <v>#REF!</v>
      </c>
      <c r="J259" s="103" t="e">
        <f>+#REF!</f>
        <v>#REF!</v>
      </c>
      <c r="K259" s="103" t="e">
        <f>+#REF!</f>
        <v>#REF!</v>
      </c>
      <c r="L259" s="103" t="e">
        <f>+#REF!</f>
        <v>#REF!</v>
      </c>
      <c r="M259" s="103" t="e">
        <f>+#REF!</f>
        <v>#REF!</v>
      </c>
      <c r="N259" s="103" t="e">
        <f>+#REF!</f>
        <v>#REF!</v>
      </c>
      <c r="O259" s="103" t="e">
        <f>+#REF!</f>
        <v>#REF!</v>
      </c>
      <c r="P259" s="110" t="e">
        <f t="shared" si="18"/>
        <v>#REF!</v>
      </c>
    </row>
    <row r="260" spans="1:16" ht="14.1" customHeight="1" x14ac:dyDescent="0.2">
      <c r="A260" s="111" t="s">
        <v>409</v>
      </c>
      <c r="B260" s="115" t="s">
        <v>32</v>
      </c>
      <c r="C260" s="103">
        <v>0</v>
      </c>
      <c r="D260" s="103" t="e">
        <f>+#REF!</f>
        <v>#REF!</v>
      </c>
      <c r="E260" s="103" t="e">
        <f>+#REF!</f>
        <v>#REF!</v>
      </c>
      <c r="F260" s="103" t="e">
        <f>+#REF!</f>
        <v>#REF!</v>
      </c>
      <c r="G260" s="103" t="e">
        <f>+#REF!</f>
        <v>#REF!</v>
      </c>
      <c r="H260" s="103" t="e">
        <f>+#REF!</f>
        <v>#REF!</v>
      </c>
      <c r="I260" s="103" t="e">
        <f>+#REF!</f>
        <v>#REF!</v>
      </c>
      <c r="J260" s="103" t="e">
        <f>+#REF!</f>
        <v>#REF!</v>
      </c>
      <c r="K260" s="103" t="e">
        <f>+#REF!</f>
        <v>#REF!</v>
      </c>
      <c r="L260" s="103" t="e">
        <f>+#REF!</f>
        <v>#REF!</v>
      </c>
      <c r="M260" s="103" t="e">
        <f>+#REF!</f>
        <v>#REF!</v>
      </c>
      <c r="N260" s="103" t="e">
        <f>+#REF!</f>
        <v>#REF!</v>
      </c>
      <c r="O260" s="103" t="e">
        <f>+#REF!</f>
        <v>#REF!</v>
      </c>
      <c r="P260" s="110" t="e">
        <f t="shared" si="18"/>
        <v>#REF!</v>
      </c>
    </row>
    <row r="261" spans="1:16" ht="14.1" customHeight="1" x14ac:dyDescent="0.2">
      <c r="A261" s="111" t="s">
        <v>187</v>
      </c>
      <c r="B261" s="115" t="s">
        <v>64</v>
      </c>
      <c r="C261" s="103">
        <v>0</v>
      </c>
      <c r="D261" s="103" t="e">
        <f>+#REF!</f>
        <v>#REF!</v>
      </c>
      <c r="E261" s="103" t="e">
        <f>+#REF!</f>
        <v>#REF!</v>
      </c>
      <c r="F261" s="103" t="e">
        <f>+#REF!</f>
        <v>#REF!</v>
      </c>
      <c r="G261" s="103" t="e">
        <f>+#REF!</f>
        <v>#REF!</v>
      </c>
      <c r="H261" s="103" t="e">
        <f>+#REF!</f>
        <v>#REF!</v>
      </c>
      <c r="I261" s="103" t="e">
        <f>+#REF!</f>
        <v>#REF!</v>
      </c>
      <c r="J261" s="103" t="e">
        <f>+#REF!</f>
        <v>#REF!</v>
      </c>
      <c r="K261" s="103" t="e">
        <f>+#REF!</f>
        <v>#REF!</v>
      </c>
      <c r="L261" s="103" t="e">
        <f>+#REF!</f>
        <v>#REF!</v>
      </c>
      <c r="M261" s="103" t="e">
        <f>+#REF!</f>
        <v>#REF!</v>
      </c>
      <c r="N261" s="103" t="e">
        <f>+#REF!</f>
        <v>#REF!</v>
      </c>
      <c r="O261" s="103" t="e">
        <f>+#REF!</f>
        <v>#REF!</v>
      </c>
      <c r="P261" s="110" t="e">
        <f t="shared" si="18"/>
        <v>#REF!</v>
      </c>
    </row>
    <row r="262" spans="1:16" ht="14.1" customHeight="1" x14ac:dyDescent="0.2">
      <c r="A262" s="111" t="s">
        <v>200</v>
      </c>
      <c r="B262" s="115" t="s">
        <v>64</v>
      </c>
      <c r="C262" s="103">
        <v>0</v>
      </c>
      <c r="D262" s="103" t="e">
        <f>+#REF!</f>
        <v>#REF!</v>
      </c>
      <c r="E262" s="103" t="e">
        <f>+#REF!</f>
        <v>#REF!</v>
      </c>
      <c r="F262" s="103" t="e">
        <f>+#REF!</f>
        <v>#REF!</v>
      </c>
      <c r="G262" s="103" t="e">
        <f>+#REF!</f>
        <v>#REF!</v>
      </c>
      <c r="H262" s="103" t="e">
        <f>+#REF!</f>
        <v>#REF!</v>
      </c>
      <c r="I262" s="103" t="e">
        <f>+#REF!</f>
        <v>#REF!</v>
      </c>
      <c r="J262" s="103" t="e">
        <f>+#REF!</f>
        <v>#REF!</v>
      </c>
      <c r="K262" s="103" t="e">
        <f>+#REF!</f>
        <v>#REF!</v>
      </c>
      <c r="L262" s="103" t="e">
        <f>+#REF!</f>
        <v>#REF!</v>
      </c>
      <c r="M262" s="103" t="e">
        <f>+#REF!</f>
        <v>#REF!</v>
      </c>
      <c r="N262" s="103" t="e">
        <f>+#REF!</f>
        <v>#REF!</v>
      </c>
      <c r="O262" s="103" t="e">
        <f>+#REF!</f>
        <v>#REF!</v>
      </c>
      <c r="P262" s="110" t="e">
        <f t="shared" si="18"/>
        <v>#REF!</v>
      </c>
    </row>
    <row r="263" spans="1:16" ht="14.1" customHeight="1" x14ac:dyDescent="0.2">
      <c r="A263" s="111" t="s">
        <v>214</v>
      </c>
      <c r="B263" s="115" t="s">
        <v>64</v>
      </c>
      <c r="C263" s="103">
        <v>0</v>
      </c>
      <c r="D263" s="103" t="e">
        <f>+#REF!</f>
        <v>#REF!</v>
      </c>
      <c r="E263" s="103" t="e">
        <f>+#REF!</f>
        <v>#REF!</v>
      </c>
      <c r="F263" s="103" t="e">
        <f>+#REF!</f>
        <v>#REF!</v>
      </c>
      <c r="G263" s="103" t="e">
        <f>+#REF!</f>
        <v>#REF!</v>
      </c>
      <c r="H263" s="103" t="e">
        <f>+#REF!</f>
        <v>#REF!</v>
      </c>
      <c r="I263" s="103" t="e">
        <f>+#REF!</f>
        <v>#REF!</v>
      </c>
      <c r="J263" s="103" t="e">
        <f>+#REF!</f>
        <v>#REF!</v>
      </c>
      <c r="K263" s="103" t="e">
        <f>+#REF!</f>
        <v>#REF!</v>
      </c>
      <c r="L263" s="103" t="e">
        <f>+#REF!</f>
        <v>#REF!</v>
      </c>
      <c r="M263" s="103" t="e">
        <f>+#REF!</f>
        <v>#REF!</v>
      </c>
      <c r="N263" s="103" t="e">
        <f>+#REF!</f>
        <v>#REF!</v>
      </c>
      <c r="O263" s="103" t="e">
        <f>+#REF!</f>
        <v>#REF!</v>
      </c>
      <c r="P263" s="110" t="e">
        <f t="shared" si="18"/>
        <v>#REF!</v>
      </c>
    </row>
    <row r="264" spans="1:16" ht="14.1" customHeight="1" x14ac:dyDescent="0.2">
      <c r="A264" s="111" t="s">
        <v>233</v>
      </c>
      <c r="B264" s="115" t="s">
        <v>64</v>
      </c>
      <c r="C264" s="103">
        <v>0</v>
      </c>
      <c r="D264" s="103" t="e">
        <f>+#REF!</f>
        <v>#REF!</v>
      </c>
      <c r="E264" s="103" t="e">
        <f>+#REF!</f>
        <v>#REF!</v>
      </c>
      <c r="F264" s="103" t="e">
        <f>+#REF!</f>
        <v>#REF!</v>
      </c>
      <c r="G264" s="103" t="e">
        <f>+#REF!</f>
        <v>#REF!</v>
      </c>
      <c r="H264" s="103" t="e">
        <f>+#REF!</f>
        <v>#REF!</v>
      </c>
      <c r="I264" s="103" t="e">
        <f>+#REF!</f>
        <v>#REF!</v>
      </c>
      <c r="J264" s="103" t="e">
        <f>+#REF!</f>
        <v>#REF!</v>
      </c>
      <c r="K264" s="103" t="e">
        <f>+#REF!</f>
        <v>#REF!</v>
      </c>
      <c r="L264" s="103" t="e">
        <f>+#REF!</f>
        <v>#REF!</v>
      </c>
      <c r="M264" s="103" t="e">
        <f>+#REF!</f>
        <v>#REF!</v>
      </c>
      <c r="N264" s="103" t="e">
        <f>+#REF!</f>
        <v>#REF!</v>
      </c>
      <c r="O264" s="103" t="e">
        <f>+#REF!</f>
        <v>#REF!</v>
      </c>
      <c r="P264" s="110" t="e">
        <f t="shared" si="18"/>
        <v>#REF!</v>
      </c>
    </row>
    <row r="265" spans="1:16" ht="14.1" customHeight="1" x14ac:dyDescent="0.2">
      <c r="A265" s="111" t="s">
        <v>273</v>
      </c>
      <c r="B265" s="115" t="s">
        <v>64</v>
      </c>
      <c r="C265" s="103">
        <v>0</v>
      </c>
      <c r="D265" s="103" t="e">
        <f>+#REF!</f>
        <v>#REF!</v>
      </c>
      <c r="E265" s="103" t="e">
        <f>+#REF!</f>
        <v>#REF!</v>
      </c>
      <c r="F265" s="103" t="e">
        <f>+#REF!</f>
        <v>#REF!</v>
      </c>
      <c r="G265" s="103" t="e">
        <f>+#REF!</f>
        <v>#REF!</v>
      </c>
      <c r="H265" s="103" t="e">
        <f>+#REF!</f>
        <v>#REF!</v>
      </c>
      <c r="I265" s="103" t="e">
        <f>+#REF!</f>
        <v>#REF!</v>
      </c>
      <c r="J265" s="103" t="e">
        <f>+#REF!</f>
        <v>#REF!</v>
      </c>
      <c r="K265" s="103" t="e">
        <f>+#REF!</f>
        <v>#REF!</v>
      </c>
      <c r="L265" s="103" t="e">
        <f>+#REF!</f>
        <v>#REF!</v>
      </c>
      <c r="M265" s="103" t="e">
        <f>+#REF!</f>
        <v>#REF!</v>
      </c>
      <c r="N265" s="103" t="e">
        <f>+#REF!</f>
        <v>#REF!</v>
      </c>
      <c r="O265" s="103" t="e">
        <f>+#REF!</f>
        <v>#REF!</v>
      </c>
      <c r="P265" s="110" t="e">
        <f t="shared" si="18"/>
        <v>#REF!</v>
      </c>
    </row>
    <row r="266" spans="1:16" ht="14.1" customHeight="1" x14ac:dyDescent="0.2">
      <c r="A266" s="111" t="s">
        <v>347</v>
      </c>
      <c r="B266" s="115" t="s">
        <v>64</v>
      </c>
      <c r="C266" s="103">
        <v>0</v>
      </c>
      <c r="D266" s="103" t="e">
        <f>+#REF!</f>
        <v>#REF!</v>
      </c>
      <c r="E266" s="103" t="e">
        <f>+#REF!</f>
        <v>#REF!</v>
      </c>
      <c r="F266" s="103" t="e">
        <f>+#REF!</f>
        <v>#REF!</v>
      </c>
      <c r="G266" s="103" t="e">
        <f>+#REF!</f>
        <v>#REF!</v>
      </c>
      <c r="H266" s="103" t="e">
        <f>+#REF!</f>
        <v>#REF!</v>
      </c>
      <c r="I266" s="103" t="e">
        <f>+#REF!</f>
        <v>#REF!</v>
      </c>
      <c r="J266" s="103" t="e">
        <f>+#REF!</f>
        <v>#REF!</v>
      </c>
      <c r="K266" s="103" t="e">
        <f>+#REF!</f>
        <v>#REF!</v>
      </c>
      <c r="L266" s="103" t="e">
        <f>+#REF!</f>
        <v>#REF!</v>
      </c>
      <c r="M266" s="103" t="e">
        <f>+#REF!</f>
        <v>#REF!</v>
      </c>
      <c r="N266" s="103" t="e">
        <f>+#REF!</f>
        <v>#REF!</v>
      </c>
      <c r="O266" s="103" t="e">
        <f>+#REF!</f>
        <v>#REF!</v>
      </c>
      <c r="P266" s="110" t="e">
        <f t="shared" si="18"/>
        <v>#REF!</v>
      </c>
    </row>
    <row r="267" spans="1:16" ht="14.1" customHeight="1" x14ac:dyDescent="0.2">
      <c r="A267" s="111" t="s">
        <v>410</v>
      </c>
      <c r="B267" s="115" t="s">
        <v>64</v>
      </c>
      <c r="C267" s="103">
        <v>0</v>
      </c>
      <c r="D267" s="103" t="e">
        <f>+#REF!</f>
        <v>#REF!</v>
      </c>
      <c r="E267" s="103" t="e">
        <f>+#REF!</f>
        <v>#REF!</v>
      </c>
      <c r="F267" s="103" t="e">
        <f>+#REF!</f>
        <v>#REF!</v>
      </c>
      <c r="G267" s="103" t="e">
        <f>+#REF!</f>
        <v>#REF!</v>
      </c>
      <c r="H267" s="103" t="e">
        <f>+#REF!</f>
        <v>#REF!</v>
      </c>
      <c r="I267" s="103" t="e">
        <f>+#REF!</f>
        <v>#REF!</v>
      </c>
      <c r="J267" s="103" t="e">
        <f>+#REF!</f>
        <v>#REF!</v>
      </c>
      <c r="K267" s="103" t="e">
        <f>+#REF!</f>
        <v>#REF!</v>
      </c>
      <c r="L267" s="103" t="e">
        <f>+#REF!</f>
        <v>#REF!</v>
      </c>
      <c r="M267" s="103" t="e">
        <f>+#REF!</f>
        <v>#REF!</v>
      </c>
      <c r="N267" s="103" t="e">
        <f>+#REF!</f>
        <v>#REF!</v>
      </c>
      <c r="O267" s="103" t="e">
        <f>+#REF!</f>
        <v>#REF!</v>
      </c>
      <c r="P267" s="110" t="e">
        <f t="shared" si="18"/>
        <v>#REF!</v>
      </c>
    </row>
    <row r="268" spans="1:16" ht="14.1" customHeight="1" x14ac:dyDescent="0.2">
      <c r="A268" s="111" t="s">
        <v>547</v>
      </c>
      <c r="B268" s="115" t="s">
        <v>64</v>
      </c>
      <c r="C268" s="103">
        <v>0</v>
      </c>
      <c r="D268" s="103" t="e">
        <f>+#REF!</f>
        <v>#REF!</v>
      </c>
      <c r="E268" s="103" t="e">
        <f>+#REF!</f>
        <v>#REF!</v>
      </c>
      <c r="F268" s="103" t="e">
        <f>+#REF!</f>
        <v>#REF!</v>
      </c>
      <c r="G268" s="103" t="e">
        <f>+#REF!</f>
        <v>#REF!</v>
      </c>
      <c r="H268" s="103" t="e">
        <f>+#REF!</f>
        <v>#REF!</v>
      </c>
      <c r="I268" s="103" t="e">
        <f>+#REF!</f>
        <v>#REF!</v>
      </c>
      <c r="J268" s="103" t="e">
        <f>+#REF!</f>
        <v>#REF!</v>
      </c>
      <c r="K268" s="103" t="e">
        <f>+#REF!</f>
        <v>#REF!</v>
      </c>
      <c r="L268" s="103" t="e">
        <f>+#REF!</f>
        <v>#REF!</v>
      </c>
      <c r="M268" s="103" t="e">
        <f>+#REF!</f>
        <v>#REF!</v>
      </c>
      <c r="N268" s="103" t="e">
        <f>+#REF!</f>
        <v>#REF!</v>
      </c>
      <c r="O268" s="103" t="e">
        <f>+#REF!</f>
        <v>#REF!</v>
      </c>
      <c r="P268" s="110" t="e">
        <f t="shared" ref="P268" si="23">SUM(C268:O268)</f>
        <v>#REF!</v>
      </c>
    </row>
    <row r="269" spans="1:16" ht="14.1" customHeight="1" x14ac:dyDescent="0.2">
      <c r="A269" s="111" t="s">
        <v>330</v>
      </c>
      <c r="B269" s="115" t="s">
        <v>105</v>
      </c>
      <c r="C269" s="103">
        <v>0</v>
      </c>
      <c r="D269" s="103" t="e">
        <f>+#REF!</f>
        <v>#REF!</v>
      </c>
      <c r="E269" s="103" t="e">
        <f>+#REF!</f>
        <v>#REF!</v>
      </c>
      <c r="F269" s="103" t="e">
        <f>+#REF!</f>
        <v>#REF!</v>
      </c>
      <c r="G269" s="103" t="e">
        <f>+#REF!</f>
        <v>#REF!</v>
      </c>
      <c r="H269" s="103" t="e">
        <f>+#REF!</f>
        <v>#REF!</v>
      </c>
      <c r="I269" s="103" t="e">
        <f>+#REF!</f>
        <v>#REF!</v>
      </c>
      <c r="J269" s="103" t="e">
        <f>+#REF!</f>
        <v>#REF!</v>
      </c>
      <c r="K269" s="103" t="e">
        <f>+#REF!</f>
        <v>#REF!</v>
      </c>
      <c r="L269" s="103" t="e">
        <f>+#REF!</f>
        <v>#REF!</v>
      </c>
      <c r="M269" s="103" t="e">
        <f>+#REF!</f>
        <v>#REF!</v>
      </c>
      <c r="N269" s="103" t="e">
        <f>+#REF!</f>
        <v>#REF!</v>
      </c>
      <c r="O269" s="103" t="e">
        <f>+#REF!</f>
        <v>#REF!</v>
      </c>
      <c r="P269" s="110" t="e">
        <f t="shared" si="18"/>
        <v>#REF!</v>
      </c>
    </row>
    <row r="270" spans="1:16" ht="14.1" customHeight="1" x14ac:dyDescent="0.2">
      <c r="A270" s="111" t="s">
        <v>251</v>
      </c>
      <c r="B270" s="115" t="s">
        <v>65</v>
      </c>
      <c r="C270" s="103">
        <v>0</v>
      </c>
      <c r="D270" s="103" t="e">
        <f>+#REF!</f>
        <v>#REF!</v>
      </c>
      <c r="E270" s="103" t="e">
        <f>+#REF!</f>
        <v>#REF!</v>
      </c>
      <c r="F270" s="103" t="e">
        <f>+#REF!</f>
        <v>#REF!</v>
      </c>
      <c r="G270" s="103" t="e">
        <f>+#REF!</f>
        <v>#REF!</v>
      </c>
      <c r="H270" s="103" t="e">
        <f>+#REF!</f>
        <v>#REF!</v>
      </c>
      <c r="I270" s="103" t="e">
        <f>+#REF!</f>
        <v>#REF!</v>
      </c>
      <c r="J270" s="103" t="e">
        <f>+#REF!</f>
        <v>#REF!</v>
      </c>
      <c r="K270" s="103" t="e">
        <f>+#REF!</f>
        <v>#REF!</v>
      </c>
      <c r="L270" s="103" t="e">
        <f>+#REF!</f>
        <v>#REF!</v>
      </c>
      <c r="M270" s="103" t="e">
        <f>+#REF!</f>
        <v>#REF!</v>
      </c>
      <c r="N270" s="103" t="e">
        <f>+#REF!</f>
        <v>#REF!</v>
      </c>
      <c r="O270" s="103" t="e">
        <f>+#REF!</f>
        <v>#REF!</v>
      </c>
      <c r="P270" s="110" t="e">
        <f t="shared" si="18"/>
        <v>#REF!</v>
      </c>
    </row>
    <row r="271" spans="1:16" ht="14.1" customHeight="1" x14ac:dyDescent="0.2">
      <c r="A271" s="111" t="s">
        <v>311</v>
      </c>
      <c r="B271" s="115" t="s">
        <v>66</v>
      </c>
      <c r="C271" s="103">
        <v>0</v>
      </c>
      <c r="D271" s="103" t="e">
        <f>+#REF!</f>
        <v>#REF!</v>
      </c>
      <c r="E271" s="103" t="e">
        <f>+#REF!</f>
        <v>#REF!</v>
      </c>
      <c r="F271" s="103" t="e">
        <f>+#REF!</f>
        <v>#REF!</v>
      </c>
      <c r="G271" s="103" t="e">
        <f>+#REF!</f>
        <v>#REF!</v>
      </c>
      <c r="H271" s="103" t="e">
        <f>+#REF!</f>
        <v>#REF!</v>
      </c>
      <c r="I271" s="103" t="e">
        <f>+#REF!</f>
        <v>#REF!</v>
      </c>
      <c r="J271" s="103" t="e">
        <f>+#REF!</f>
        <v>#REF!</v>
      </c>
      <c r="K271" s="103" t="e">
        <f>+#REF!</f>
        <v>#REF!</v>
      </c>
      <c r="L271" s="103" t="e">
        <f>+#REF!</f>
        <v>#REF!</v>
      </c>
      <c r="M271" s="103" t="e">
        <f>+#REF!</f>
        <v>#REF!</v>
      </c>
      <c r="N271" s="103" t="e">
        <f>+#REF!</f>
        <v>#REF!</v>
      </c>
      <c r="O271" s="103" t="e">
        <f>+#REF!</f>
        <v>#REF!</v>
      </c>
      <c r="P271" s="110" t="e">
        <f t="shared" si="18"/>
        <v>#REF!</v>
      </c>
    </row>
    <row r="272" spans="1:16" ht="14.1" customHeight="1" x14ac:dyDescent="0.2">
      <c r="A272" s="111" t="s">
        <v>411</v>
      </c>
      <c r="B272" s="115" t="s">
        <v>66</v>
      </c>
      <c r="C272" s="103">
        <v>0</v>
      </c>
      <c r="D272" s="103" t="e">
        <f>+#REF!</f>
        <v>#REF!</v>
      </c>
      <c r="E272" s="103" t="e">
        <f>+#REF!</f>
        <v>#REF!</v>
      </c>
      <c r="F272" s="103" t="e">
        <f>+#REF!</f>
        <v>#REF!</v>
      </c>
      <c r="G272" s="103" t="e">
        <f>+#REF!</f>
        <v>#REF!</v>
      </c>
      <c r="H272" s="103" t="e">
        <f>+#REF!</f>
        <v>#REF!</v>
      </c>
      <c r="I272" s="103" t="e">
        <f>+#REF!</f>
        <v>#REF!</v>
      </c>
      <c r="J272" s="103" t="e">
        <f>+#REF!</f>
        <v>#REF!</v>
      </c>
      <c r="K272" s="103" t="e">
        <f>+#REF!</f>
        <v>#REF!</v>
      </c>
      <c r="L272" s="103" t="e">
        <f>+#REF!</f>
        <v>#REF!</v>
      </c>
      <c r="M272" s="103" t="e">
        <f>+#REF!</f>
        <v>#REF!</v>
      </c>
      <c r="N272" s="103" t="e">
        <f>+#REF!</f>
        <v>#REF!</v>
      </c>
      <c r="O272" s="103" t="e">
        <f>+#REF!</f>
        <v>#REF!</v>
      </c>
      <c r="P272" s="110" t="e">
        <f t="shared" ref="P272" si="24">SUM(C272:O272)</f>
        <v>#REF!</v>
      </c>
    </row>
    <row r="273" spans="1:20" ht="14.1" customHeight="1" x14ac:dyDescent="0.2">
      <c r="A273" s="111" t="s">
        <v>503</v>
      </c>
      <c r="B273" s="115" t="s">
        <v>66</v>
      </c>
      <c r="C273" s="103">
        <v>0</v>
      </c>
      <c r="D273" s="103" t="e">
        <f>+#REF!</f>
        <v>#REF!</v>
      </c>
      <c r="E273" s="103" t="e">
        <f>+#REF!</f>
        <v>#REF!</v>
      </c>
      <c r="F273" s="103" t="e">
        <f>+#REF!</f>
        <v>#REF!</v>
      </c>
      <c r="G273" s="103" t="e">
        <f>+#REF!</f>
        <v>#REF!</v>
      </c>
      <c r="H273" s="103" t="e">
        <f>+#REF!</f>
        <v>#REF!</v>
      </c>
      <c r="I273" s="103" t="e">
        <f>+#REF!</f>
        <v>#REF!</v>
      </c>
      <c r="J273" s="103" t="e">
        <f>+#REF!</f>
        <v>#REF!</v>
      </c>
      <c r="K273" s="103" t="e">
        <f>+#REF!</f>
        <v>#REF!</v>
      </c>
      <c r="L273" s="103" t="e">
        <f>+#REF!</f>
        <v>#REF!</v>
      </c>
      <c r="M273" s="103" t="e">
        <f>+#REF!</f>
        <v>#REF!</v>
      </c>
      <c r="N273" s="103" t="e">
        <f>+#REF!</f>
        <v>#REF!</v>
      </c>
      <c r="O273" s="103" t="e">
        <f>+#REF!</f>
        <v>#REF!</v>
      </c>
      <c r="P273" s="110" t="e">
        <f t="shared" si="18"/>
        <v>#REF!</v>
      </c>
      <c r="R273" s="118" t="e">
        <f>SUM(P70:P273)</f>
        <v>#REF!</v>
      </c>
      <c r="T273" s="118"/>
    </row>
    <row r="274" spans="1:20" ht="14.1" customHeight="1" x14ac:dyDescent="0.2">
      <c r="A274" s="101" t="s">
        <v>448</v>
      </c>
      <c r="B274" s="114" t="s">
        <v>84</v>
      </c>
      <c r="C274" s="103">
        <f>SUM(C4:C273)</f>
        <v>0</v>
      </c>
      <c r="D274" s="103" t="e">
        <f t="shared" ref="D274:P274" si="25">SUM(D4:D273)</f>
        <v>#REF!</v>
      </c>
      <c r="E274" s="103" t="e">
        <f t="shared" si="25"/>
        <v>#REF!</v>
      </c>
      <c r="F274" s="103" t="e">
        <f t="shared" si="25"/>
        <v>#REF!</v>
      </c>
      <c r="G274" s="103" t="e">
        <f t="shared" si="25"/>
        <v>#REF!</v>
      </c>
      <c r="H274" s="103" t="e">
        <f t="shared" si="25"/>
        <v>#REF!</v>
      </c>
      <c r="I274" s="103" t="e">
        <f t="shared" si="25"/>
        <v>#REF!</v>
      </c>
      <c r="J274" s="103" t="e">
        <f t="shared" si="25"/>
        <v>#REF!</v>
      </c>
      <c r="K274" s="103" t="e">
        <f t="shared" si="25"/>
        <v>#REF!</v>
      </c>
      <c r="L274" s="103" t="e">
        <f t="shared" si="25"/>
        <v>#REF!</v>
      </c>
      <c r="M274" s="103" t="e">
        <f t="shared" si="25"/>
        <v>#REF!</v>
      </c>
      <c r="N274" s="103" t="e">
        <f t="shared" si="25"/>
        <v>#REF!</v>
      </c>
      <c r="O274" s="103" t="e">
        <f t="shared" si="25"/>
        <v>#REF!</v>
      </c>
      <c r="P274" s="110" t="e">
        <f t="shared" si="25"/>
        <v>#REF!</v>
      </c>
    </row>
    <row r="275" spans="1:20" x14ac:dyDescent="0.2">
      <c r="Q275" s="141"/>
    </row>
    <row r="276" spans="1:20" x14ac:dyDescent="0.2">
      <c r="Q276" s="141"/>
    </row>
  </sheetData>
  <pageMargins left="0.7" right="0.7" top="0.75" bottom="0.75" header="0.3" footer="0.3"/>
  <pageSetup scale="74" orientation="landscape" r:id="rId1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6"/>
  <sheetViews>
    <sheetView topLeftCell="A4" workbookViewId="0">
      <selection activeCell="E8" sqref="E8"/>
    </sheetView>
  </sheetViews>
  <sheetFormatPr defaultColWidth="9.140625" defaultRowHeight="15.75" x14ac:dyDescent="0.25"/>
  <cols>
    <col min="1" max="1" width="8.5703125" style="56" customWidth="1"/>
    <col min="2" max="2" width="10.5703125" style="36" hidden="1" customWidth="1"/>
    <col min="3" max="3" width="42.5703125" style="56" customWidth="1"/>
    <col min="4" max="5" width="17.5703125" style="56" customWidth="1"/>
    <col min="6" max="6" width="15.5703125" style="55" bestFit="1" customWidth="1"/>
    <col min="7" max="7" width="8.7109375" style="56" customWidth="1"/>
    <col min="8" max="8" width="17.5703125" style="56" customWidth="1"/>
    <col min="9" max="9" width="18" style="89" customWidth="1"/>
    <col min="10" max="10" width="16.42578125" style="56" bestFit="1" customWidth="1"/>
    <col min="11" max="11" width="17" style="56" customWidth="1"/>
    <col min="12" max="12" width="9.140625" style="56"/>
    <col min="13" max="13" width="10.140625" style="56" bestFit="1" customWidth="1"/>
    <col min="14" max="16384" width="9.140625" style="56"/>
  </cols>
  <sheetData>
    <row r="1" spans="2:11" s="37" customFormat="1" x14ac:dyDescent="0.25">
      <c r="B1" s="36"/>
      <c r="C1" s="149" t="s">
        <v>72</v>
      </c>
      <c r="D1" s="149"/>
      <c r="E1" s="149"/>
      <c r="F1" s="149"/>
      <c r="G1" s="149"/>
      <c r="H1" s="149"/>
      <c r="I1" s="149"/>
      <c r="J1" s="149"/>
      <c r="K1" s="149"/>
    </row>
    <row r="2" spans="2:11" s="37" customFormat="1" x14ac:dyDescent="0.25">
      <c r="B2" s="36"/>
      <c r="C2" s="149" t="s">
        <v>512</v>
      </c>
      <c r="D2" s="149"/>
      <c r="E2" s="149"/>
      <c r="F2" s="149"/>
      <c r="G2" s="149"/>
      <c r="H2" s="149"/>
      <c r="I2" s="149"/>
      <c r="J2" s="149"/>
      <c r="K2" s="149"/>
    </row>
    <row r="3" spans="2:11" x14ac:dyDescent="0.25">
      <c r="C3" s="149" t="s">
        <v>146</v>
      </c>
      <c r="D3" s="149"/>
      <c r="E3" s="149"/>
      <c r="G3" s="36" t="s">
        <v>152</v>
      </c>
      <c r="I3" s="36"/>
      <c r="J3" s="36"/>
      <c r="K3" s="36"/>
    </row>
    <row r="4" spans="2:11" x14ac:dyDescent="0.25">
      <c r="C4" s="126"/>
      <c r="D4" s="126"/>
      <c r="E4" s="136"/>
      <c r="I4" s="57" t="s">
        <v>151</v>
      </c>
    </row>
    <row r="5" spans="2:11" x14ac:dyDescent="0.25">
      <c r="D5" s="126" t="s">
        <v>525</v>
      </c>
      <c r="E5" s="126" t="s">
        <v>526</v>
      </c>
      <c r="F5" s="59" t="s">
        <v>527</v>
      </c>
      <c r="H5" s="126" t="s">
        <v>526</v>
      </c>
      <c r="I5" s="57" t="s">
        <v>532</v>
      </c>
      <c r="J5" s="59" t="s">
        <v>528</v>
      </c>
    </row>
    <row r="6" spans="2:11" s="37" customFormat="1" x14ac:dyDescent="0.25">
      <c r="B6" s="36"/>
      <c r="C6" s="60"/>
      <c r="D6" s="61" t="s">
        <v>145</v>
      </c>
      <c r="E6" s="61" t="s">
        <v>145</v>
      </c>
      <c r="F6" s="63" t="s">
        <v>149</v>
      </c>
      <c r="H6" s="61" t="s">
        <v>145</v>
      </c>
      <c r="I6" s="64" t="s">
        <v>533</v>
      </c>
      <c r="J6" s="63" t="s">
        <v>149</v>
      </c>
    </row>
    <row r="7" spans="2:11" s="37" customFormat="1" x14ac:dyDescent="0.25">
      <c r="B7" s="36"/>
      <c r="C7" s="61" t="s">
        <v>69</v>
      </c>
      <c r="D7" s="65"/>
      <c r="E7" s="65"/>
      <c r="F7" s="67"/>
      <c r="H7" s="65"/>
      <c r="I7" s="65"/>
      <c r="J7" s="67"/>
    </row>
    <row r="8" spans="2:11" s="37" customFormat="1" x14ac:dyDescent="0.25">
      <c r="B8" s="36">
        <v>4005</v>
      </c>
      <c r="C8" s="37" t="s">
        <v>117</v>
      </c>
      <c r="D8" s="71">
        <v>33400</v>
      </c>
      <c r="E8" s="71">
        <f>+[2]Combined!D6</f>
        <v>35000</v>
      </c>
      <c r="F8" s="71">
        <f>+E8-D8</f>
        <v>1600</v>
      </c>
      <c r="H8" s="71">
        <f>+E8</f>
        <v>35000</v>
      </c>
      <c r="I8" s="72">
        <v>9035</v>
      </c>
      <c r="J8" s="73">
        <f>+H8-I8</f>
        <v>25965</v>
      </c>
    </row>
    <row r="9" spans="2:11" s="37" customFormat="1" x14ac:dyDescent="0.25">
      <c r="B9" s="36">
        <v>4010</v>
      </c>
      <c r="C9" s="37" t="s">
        <v>12</v>
      </c>
      <c r="D9" s="71">
        <v>338819.96000000014</v>
      </c>
      <c r="E9" s="71">
        <f>+[2]Combined!D7</f>
        <v>341820</v>
      </c>
      <c r="F9" s="71">
        <f t="shared" ref="F9:F43" si="0">+E9-D9</f>
        <v>3000.0399999998626</v>
      </c>
      <c r="H9" s="71">
        <f t="shared" ref="H9:H43" si="1">+E9</f>
        <v>341820</v>
      </c>
      <c r="I9" s="72">
        <v>366008</v>
      </c>
      <c r="J9" s="73">
        <f t="shared" ref="J9:J43" si="2">+H9-I9</f>
        <v>-24188</v>
      </c>
      <c r="K9" s="97">
        <f>-H9/I9+1</f>
        <v>6.6085987191536799E-2</v>
      </c>
    </row>
    <row r="10" spans="2:11" s="37" customFormat="1" x14ac:dyDescent="0.25">
      <c r="B10" s="36"/>
      <c r="C10" s="37" t="s">
        <v>530</v>
      </c>
      <c r="D10" s="71">
        <v>4284</v>
      </c>
      <c r="E10" s="71">
        <f>+[2]Combined!D8</f>
        <v>0</v>
      </c>
      <c r="F10" s="71"/>
      <c r="H10" s="71"/>
      <c r="I10" s="72">
        <v>2052</v>
      </c>
      <c r="J10" s="73"/>
      <c r="K10" s="97"/>
    </row>
    <row r="11" spans="2:11" s="37" customFormat="1" x14ac:dyDescent="0.25">
      <c r="B11" s="36"/>
      <c r="C11" s="37" t="s">
        <v>538</v>
      </c>
      <c r="D11" s="71">
        <v>28000</v>
      </c>
      <c r="E11" s="71"/>
      <c r="F11" s="71"/>
      <c r="H11" s="71"/>
      <c r="I11" s="72"/>
      <c r="J11" s="73"/>
      <c r="K11" s="97"/>
    </row>
    <row r="12" spans="2:11" s="37" customFormat="1" x14ac:dyDescent="0.25">
      <c r="B12" s="36">
        <v>4060</v>
      </c>
      <c r="C12" s="37" t="s">
        <v>13</v>
      </c>
      <c r="D12" s="71">
        <v>14500</v>
      </c>
      <c r="E12" s="71">
        <f>+[2]Combined!D10</f>
        <v>14500</v>
      </c>
      <c r="F12" s="71">
        <f t="shared" si="0"/>
        <v>0</v>
      </c>
      <c r="H12" s="71">
        <f t="shared" si="1"/>
        <v>14500</v>
      </c>
      <c r="I12" s="72">
        <v>0</v>
      </c>
      <c r="J12" s="73">
        <f t="shared" si="2"/>
        <v>14500</v>
      </c>
    </row>
    <row r="13" spans="2:11" s="37" customFormat="1" x14ac:dyDescent="0.25">
      <c r="B13" s="36">
        <v>4070</v>
      </c>
      <c r="C13" s="37" t="s">
        <v>14</v>
      </c>
      <c r="D13" s="71">
        <v>0</v>
      </c>
      <c r="E13" s="71">
        <f>+[2]Combined!D11</f>
        <v>0</v>
      </c>
      <c r="F13" s="71">
        <f t="shared" si="0"/>
        <v>0</v>
      </c>
      <c r="H13" s="71">
        <f t="shared" si="1"/>
        <v>0</v>
      </c>
      <c r="I13" s="72">
        <v>0</v>
      </c>
      <c r="J13" s="73">
        <f t="shared" si="2"/>
        <v>0</v>
      </c>
    </row>
    <row r="14" spans="2:11" s="37" customFormat="1" x14ac:dyDescent="0.25">
      <c r="B14" s="36">
        <v>4080</v>
      </c>
      <c r="C14" s="37" t="s">
        <v>120</v>
      </c>
      <c r="D14" s="71">
        <v>1575350</v>
      </c>
      <c r="E14" s="71">
        <f>+[2]Combined!D12+[2]Combined!D9</f>
        <v>1673000</v>
      </c>
      <c r="F14" s="71">
        <f t="shared" si="0"/>
        <v>97650</v>
      </c>
      <c r="H14" s="71">
        <f t="shared" si="1"/>
        <v>1673000</v>
      </c>
      <c r="I14" s="72">
        <v>305351</v>
      </c>
      <c r="J14" s="73">
        <f t="shared" si="2"/>
        <v>1367649</v>
      </c>
    </row>
    <row r="15" spans="2:11" s="37" customFormat="1" x14ac:dyDescent="0.25">
      <c r="B15" s="36">
        <v>4093</v>
      </c>
      <c r="C15" s="37" t="s">
        <v>74</v>
      </c>
      <c r="D15" s="71">
        <v>156</v>
      </c>
      <c r="E15" s="71">
        <f>+[2]Combined!D15</f>
        <v>156</v>
      </c>
      <c r="F15" s="71">
        <f t="shared" si="0"/>
        <v>0</v>
      </c>
      <c r="H15" s="71">
        <f t="shared" si="1"/>
        <v>156</v>
      </c>
      <c r="I15" s="72">
        <v>52</v>
      </c>
      <c r="J15" s="73">
        <f t="shared" si="2"/>
        <v>104</v>
      </c>
    </row>
    <row r="16" spans="2:11" s="37" customFormat="1" x14ac:dyDescent="0.25">
      <c r="B16" s="36">
        <v>4150</v>
      </c>
      <c r="C16" s="37" t="s">
        <v>17</v>
      </c>
      <c r="D16" s="71">
        <v>148993.68</v>
      </c>
      <c r="E16" s="71">
        <f>+[2]Combined!D19</f>
        <v>120234.83</v>
      </c>
      <c r="F16" s="71">
        <f t="shared" si="0"/>
        <v>-28758.849999999991</v>
      </c>
      <c r="H16" s="71">
        <f t="shared" si="1"/>
        <v>120234.83</v>
      </c>
      <c r="I16" s="72">
        <v>125851</v>
      </c>
      <c r="J16" s="73">
        <f t="shared" si="2"/>
        <v>-5616.1699999999983</v>
      </c>
    </row>
    <row r="17" spans="2:10" s="37" customFormat="1" x14ac:dyDescent="0.25">
      <c r="B17" s="36"/>
      <c r="C17" s="37" t="s">
        <v>537</v>
      </c>
      <c r="D17" s="71">
        <v>22000</v>
      </c>
      <c r="E17" s="71">
        <v>0</v>
      </c>
      <c r="F17" s="71">
        <f t="shared" si="0"/>
        <v>-22000</v>
      </c>
      <c r="H17" s="71"/>
      <c r="I17" s="72">
        <v>8247</v>
      </c>
      <c r="J17" s="73"/>
    </row>
    <row r="18" spans="2:10" s="37" customFormat="1" x14ac:dyDescent="0.25">
      <c r="B18" s="36">
        <v>4170</v>
      </c>
      <c r="C18" s="37" t="s">
        <v>19</v>
      </c>
      <c r="D18" s="71">
        <v>724008</v>
      </c>
      <c r="E18" s="71">
        <f>+[2]Combined!D21</f>
        <v>724000.00000000012</v>
      </c>
      <c r="F18" s="71">
        <f t="shared" si="0"/>
        <v>-7.9999999998835847</v>
      </c>
      <c r="H18" s="71">
        <f t="shared" si="1"/>
        <v>724000.00000000012</v>
      </c>
      <c r="I18" s="72">
        <v>722838</v>
      </c>
      <c r="J18" s="73">
        <f t="shared" si="2"/>
        <v>1162.0000000001164</v>
      </c>
    </row>
    <row r="19" spans="2:10" s="37" customFormat="1" x14ac:dyDescent="0.25">
      <c r="B19" s="36"/>
      <c r="C19" s="37" t="s">
        <v>539</v>
      </c>
      <c r="D19" s="71"/>
      <c r="E19" s="71">
        <f>+[2]Combined!D23</f>
        <v>69720</v>
      </c>
      <c r="F19" s="71">
        <f t="shared" si="0"/>
        <v>69720</v>
      </c>
      <c r="H19" s="71">
        <f t="shared" si="1"/>
        <v>69720</v>
      </c>
      <c r="I19" s="72">
        <v>0</v>
      </c>
      <c r="J19" s="73">
        <f t="shared" si="2"/>
        <v>69720</v>
      </c>
    </row>
    <row r="20" spans="2:10" s="37" customFormat="1" x14ac:dyDescent="0.25">
      <c r="B20" s="36">
        <v>4192</v>
      </c>
      <c r="C20" s="37" t="s">
        <v>71</v>
      </c>
      <c r="D20" s="71">
        <v>25529</v>
      </c>
      <c r="E20" s="71">
        <f>+[2]Combined!D24</f>
        <v>30529</v>
      </c>
      <c r="F20" s="71">
        <f t="shared" si="0"/>
        <v>5000</v>
      </c>
      <c r="H20" s="71">
        <f t="shared" si="1"/>
        <v>30529</v>
      </c>
      <c r="I20" s="72">
        <v>27518</v>
      </c>
      <c r="J20" s="73">
        <f t="shared" si="2"/>
        <v>3011</v>
      </c>
    </row>
    <row r="21" spans="2:10" s="37" customFormat="1" x14ac:dyDescent="0.25">
      <c r="B21" s="36">
        <v>4205</v>
      </c>
      <c r="C21" s="37" t="s">
        <v>110</v>
      </c>
      <c r="D21" s="71">
        <v>97811.58</v>
      </c>
      <c r="E21" s="71">
        <f>+[2]Combined!D25</f>
        <v>900000</v>
      </c>
      <c r="F21" s="71">
        <f t="shared" si="0"/>
        <v>802188.42</v>
      </c>
      <c r="H21" s="71">
        <f t="shared" si="1"/>
        <v>900000</v>
      </c>
      <c r="I21" s="72">
        <v>86244</v>
      </c>
      <c r="J21" s="73">
        <f t="shared" si="2"/>
        <v>813756</v>
      </c>
    </row>
    <row r="22" spans="2:10" s="37" customFormat="1" x14ac:dyDescent="0.25">
      <c r="B22" s="36">
        <v>4220</v>
      </c>
      <c r="C22" s="37" t="s">
        <v>21</v>
      </c>
      <c r="D22" s="71">
        <v>48000</v>
      </c>
      <c r="E22" s="71">
        <f>+[2]Combined!D27</f>
        <v>600</v>
      </c>
      <c r="F22" s="71">
        <f t="shared" si="0"/>
        <v>-47400</v>
      </c>
      <c r="H22" s="71">
        <f t="shared" si="1"/>
        <v>600</v>
      </c>
      <c r="I22" s="72">
        <v>48920</v>
      </c>
      <c r="J22" s="73">
        <f t="shared" si="2"/>
        <v>-48320</v>
      </c>
    </row>
    <row r="23" spans="2:10" s="37" customFormat="1" x14ac:dyDescent="0.25">
      <c r="B23" s="36">
        <v>4230</v>
      </c>
      <c r="C23" s="37" t="s">
        <v>22</v>
      </c>
      <c r="D23" s="71">
        <v>7120.2427272727273</v>
      </c>
      <c r="E23" s="71">
        <f>+[2]Combined!D28</f>
        <v>48000</v>
      </c>
      <c r="F23" s="71">
        <f t="shared" si="0"/>
        <v>40879.757272727271</v>
      </c>
      <c r="H23" s="71">
        <f t="shared" si="1"/>
        <v>48000</v>
      </c>
      <c r="I23" s="72">
        <v>3532</v>
      </c>
      <c r="J23" s="73">
        <f t="shared" si="2"/>
        <v>44468</v>
      </c>
    </row>
    <row r="24" spans="2:10" s="37" customFormat="1" x14ac:dyDescent="0.25">
      <c r="B24" s="36">
        <v>4240</v>
      </c>
      <c r="C24" s="37" t="s">
        <v>23</v>
      </c>
      <c r="D24" s="71">
        <v>26500</v>
      </c>
      <c r="E24" s="71">
        <f>+[2]Combined!D29</f>
        <v>7120.2427272727273</v>
      </c>
      <c r="F24" s="71">
        <f t="shared" si="0"/>
        <v>-19379.757272727271</v>
      </c>
      <c r="H24" s="71">
        <f t="shared" si="1"/>
        <v>7120.2427272727273</v>
      </c>
      <c r="I24" s="72">
        <v>13282</v>
      </c>
      <c r="J24" s="73">
        <f t="shared" si="2"/>
        <v>-6161.7572727272727</v>
      </c>
    </row>
    <row r="25" spans="2:10" s="37" customFormat="1" x14ac:dyDescent="0.25">
      <c r="B25" s="36">
        <v>4250</v>
      </c>
      <c r="C25" s="37" t="s">
        <v>24</v>
      </c>
      <c r="D25" s="71">
        <v>1892</v>
      </c>
      <c r="E25" s="71">
        <f>+[2]Combined!D31</f>
        <v>0</v>
      </c>
      <c r="F25" s="71">
        <f t="shared" si="0"/>
        <v>-1892</v>
      </c>
      <c r="H25" s="71">
        <f t="shared" si="1"/>
        <v>0</v>
      </c>
      <c r="I25" s="72">
        <f>2033+185</f>
        <v>2218</v>
      </c>
      <c r="J25" s="73">
        <f t="shared" si="2"/>
        <v>-2218</v>
      </c>
    </row>
    <row r="26" spans="2:10" s="37" customFormat="1" hidden="1" x14ac:dyDescent="0.25">
      <c r="B26" s="36">
        <v>4255</v>
      </c>
      <c r="C26" s="37" t="s">
        <v>126</v>
      </c>
      <c r="D26" s="71">
        <v>0</v>
      </c>
      <c r="E26" s="71">
        <f>+[2]Combined!D32</f>
        <v>2052</v>
      </c>
      <c r="F26" s="71">
        <f t="shared" si="0"/>
        <v>2052</v>
      </c>
      <c r="H26" s="71">
        <f t="shared" si="1"/>
        <v>2052</v>
      </c>
      <c r="I26" s="74"/>
      <c r="J26" s="73">
        <f t="shared" si="2"/>
        <v>2052</v>
      </c>
    </row>
    <row r="27" spans="2:10" s="37" customFormat="1" x14ac:dyDescent="0.25">
      <c r="B27" s="36">
        <v>4550</v>
      </c>
      <c r="C27" s="37" t="s">
        <v>108</v>
      </c>
      <c r="D27" s="71">
        <v>35628</v>
      </c>
      <c r="E27" s="71">
        <f>+[2]Combined!D52</f>
        <v>370000</v>
      </c>
      <c r="F27" s="71">
        <f>+E27-D27</f>
        <v>334372</v>
      </c>
      <c r="H27" s="71">
        <f>+E27</f>
        <v>370000</v>
      </c>
      <c r="I27" s="72">
        <v>39260</v>
      </c>
      <c r="J27" s="73">
        <f>+H27-I27</f>
        <v>330740</v>
      </c>
    </row>
    <row r="28" spans="2:10" s="37" customFormat="1" x14ac:dyDescent="0.25">
      <c r="B28" s="36">
        <v>4260</v>
      </c>
      <c r="C28" s="37" t="s">
        <v>25</v>
      </c>
      <c r="D28" s="71">
        <v>300</v>
      </c>
      <c r="E28" s="71">
        <f>+[2]Combined!D33</f>
        <v>0</v>
      </c>
      <c r="F28" s="71">
        <f t="shared" si="0"/>
        <v>-300</v>
      </c>
      <c r="H28" s="71">
        <f t="shared" si="1"/>
        <v>0</v>
      </c>
      <c r="I28" s="72">
        <v>800</v>
      </c>
      <c r="J28" s="73">
        <f t="shared" si="2"/>
        <v>-800</v>
      </c>
    </row>
    <row r="29" spans="2:10" s="37" customFormat="1" x14ac:dyDescent="0.25">
      <c r="B29" s="36"/>
      <c r="C29" s="37" t="s">
        <v>122</v>
      </c>
      <c r="D29" s="71">
        <v>15000</v>
      </c>
      <c r="E29" s="71">
        <f>+[2]Combined!D34</f>
        <v>768</v>
      </c>
      <c r="F29" s="71">
        <f t="shared" si="0"/>
        <v>-14232</v>
      </c>
      <c r="H29" s="71">
        <f t="shared" si="1"/>
        <v>768</v>
      </c>
      <c r="I29" s="72">
        <v>0</v>
      </c>
      <c r="J29" s="73">
        <f t="shared" si="2"/>
        <v>768</v>
      </c>
    </row>
    <row r="30" spans="2:10" s="37" customFormat="1" x14ac:dyDescent="0.25">
      <c r="B30" s="36">
        <v>4310</v>
      </c>
      <c r="C30" s="37" t="s">
        <v>26</v>
      </c>
      <c r="D30" s="71">
        <v>42000</v>
      </c>
      <c r="E30" s="71">
        <f>+[2]Combined!D35</f>
        <v>15000</v>
      </c>
      <c r="F30" s="71">
        <f t="shared" si="0"/>
        <v>-27000</v>
      </c>
      <c r="H30" s="71">
        <f t="shared" si="1"/>
        <v>15000</v>
      </c>
      <c r="I30" s="72">
        <v>13200</v>
      </c>
      <c r="J30" s="73">
        <f t="shared" si="2"/>
        <v>1800</v>
      </c>
    </row>
    <row r="31" spans="2:10" s="37" customFormat="1" x14ac:dyDescent="0.25">
      <c r="B31" s="36">
        <v>4350</v>
      </c>
      <c r="C31" s="37" t="s">
        <v>116</v>
      </c>
      <c r="D31" s="71">
        <v>45705</v>
      </c>
      <c r="E31" s="71">
        <f>+[2]Combined!D36</f>
        <v>32000</v>
      </c>
      <c r="F31" s="71">
        <f t="shared" si="0"/>
        <v>-13705</v>
      </c>
      <c r="H31" s="71">
        <f t="shared" si="1"/>
        <v>32000</v>
      </c>
      <c r="I31" s="72">
        <v>5235</v>
      </c>
      <c r="J31" s="73">
        <f t="shared" si="2"/>
        <v>26765</v>
      </c>
    </row>
    <row r="32" spans="2:10" s="37" customFormat="1" x14ac:dyDescent="0.25">
      <c r="B32" s="36">
        <v>4370</v>
      </c>
      <c r="C32" s="37" t="s">
        <v>27</v>
      </c>
      <c r="D32" s="71">
        <v>0</v>
      </c>
      <c r="E32" s="71">
        <f>+[2]Combined!D37</f>
        <v>47040</v>
      </c>
      <c r="F32" s="71">
        <f t="shared" si="0"/>
        <v>47040</v>
      </c>
      <c r="H32" s="71">
        <f t="shared" si="1"/>
        <v>47040</v>
      </c>
      <c r="I32" s="72">
        <v>0</v>
      </c>
      <c r="J32" s="73">
        <f t="shared" si="2"/>
        <v>47040</v>
      </c>
    </row>
    <row r="33" spans="2:14" s="37" customFormat="1" x14ac:dyDescent="0.25">
      <c r="B33" s="36">
        <v>4210</v>
      </c>
      <c r="C33" s="37" t="s">
        <v>20</v>
      </c>
      <c r="D33" s="71">
        <v>300</v>
      </c>
      <c r="E33" s="71">
        <f>+[2]Combined!D26</f>
        <v>76065</v>
      </c>
      <c r="F33" s="71">
        <f>+E33-D33</f>
        <v>75765</v>
      </c>
      <c r="H33" s="71">
        <f>+E33</f>
        <v>76065</v>
      </c>
      <c r="I33" s="72">
        <v>108</v>
      </c>
      <c r="J33" s="73">
        <f>+H33-I33</f>
        <v>75957</v>
      </c>
    </row>
    <row r="34" spans="2:14" s="37" customFormat="1" x14ac:dyDescent="0.25">
      <c r="B34" s="36">
        <v>4380</v>
      </c>
      <c r="C34" s="37" t="s">
        <v>123</v>
      </c>
      <c r="D34" s="71">
        <v>7000</v>
      </c>
      <c r="E34" s="71">
        <f>+[2]Combined!D39</f>
        <v>0</v>
      </c>
      <c r="F34" s="71">
        <f t="shared" si="0"/>
        <v>-7000</v>
      </c>
      <c r="H34" s="71">
        <f t="shared" si="1"/>
        <v>0</v>
      </c>
      <c r="I34" s="72">
        <v>0</v>
      </c>
      <c r="J34" s="73">
        <f t="shared" si="2"/>
        <v>0</v>
      </c>
    </row>
    <row r="35" spans="2:14" s="37" customFormat="1" x14ac:dyDescent="0.25">
      <c r="B35" s="36">
        <v>4400</v>
      </c>
      <c r="C35" s="37" t="s">
        <v>28</v>
      </c>
      <c r="D35" s="71">
        <v>19854.840000000004</v>
      </c>
      <c r="E35" s="71">
        <f>+[2]Combined!D40</f>
        <v>0</v>
      </c>
      <c r="F35" s="71">
        <f t="shared" si="0"/>
        <v>-19854.840000000004</v>
      </c>
      <c r="H35" s="71">
        <f t="shared" si="1"/>
        <v>0</v>
      </c>
      <c r="I35" s="72">
        <v>3911</v>
      </c>
      <c r="J35" s="73">
        <f t="shared" si="2"/>
        <v>-3911</v>
      </c>
    </row>
    <row r="36" spans="2:14" s="37" customFormat="1" x14ac:dyDescent="0.25">
      <c r="B36" s="36">
        <v>4410</v>
      </c>
      <c r="C36" s="37" t="s">
        <v>29</v>
      </c>
      <c r="D36" s="71">
        <v>34000</v>
      </c>
      <c r="E36" s="71">
        <f>+[2]Combined!D41</f>
        <v>19854.840000000004</v>
      </c>
      <c r="F36" s="71">
        <f t="shared" si="0"/>
        <v>-14145.159999999996</v>
      </c>
      <c r="H36" s="71">
        <f t="shared" si="1"/>
        <v>19854.840000000004</v>
      </c>
      <c r="I36" s="72">
        <v>4990</v>
      </c>
      <c r="J36" s="73">
        <f t="shared" si="2"/>
        <v>14864.840000000004</v>
      </c>
    </row>
    <row r="37" spans="2:14" s="37" customFormat="1" x14ac:dyDescent="0.25">
      <c r="B37" s="36">
        <v>4500</v>
      </c>
      <c r="C37" s="37" t="s">
        <v>30</v>
      </c>
      <c r="D37" s="71">
        <f>23500+16750+1200</f>
        <v>41450</v>
      </c>
      <c r="E37" s="71">
        <f>+[2]Combined!D45+[2]Combined!D46+[2]Combined!D47+[2]Combined!D48</f>
        <v>16000</v>
      </c>
      <c r="F37" s="71">
        <f t="shared" si="0"/>
        <v>-25450</v>
      </c>
      <c r="H37" s="71">
        <f t="shared" si="1"/>
        <v>16000</v>
      </c>
      <c r="I37" s="74">
        <f>14755+1200</f>
        <v>15955</v>
      </c>
      <c r="J37" s="73">
        <f t="shared" si="2"/>
        <v>45</v>
      </c>
      <c r="K37" s="97">
        <f>-H37/I37+1</f>
        <v>-2.8204324663114733E-3</v>
      </c>
    </row>
    <row r="38" spans="2:14" s="37" customFormat="1" x14ac:dyDescent="0.25">
      <c r="B38" s="36">
        <v>4500</v>
      </c>
      <c r="C38" s="37" t="s">
        <v>107</v>
      </c>
      <c r="D38" s="71">
        <v>381348</v>
      </c>
      <c r="E38" s="71">
        <f>+[2]Combined!D51</f>
        <v>0</v>
      </c>
      <c r="F38" s="71">
        <f t="shared" si="0"/>
        <v>-381348</v>
      </c>
      <c r="H38" s="71">
        <f t="shared" si="1"/>
        <v>0</v>
      </c>
      <c r="I38" s="72">
        <v>0</v>
      </c>
      <c r="J38" s="73">
        <f t="shared" si="2"/>
        <v>0</v>
      </c>
    </row>
    <row r="39" spans="2:14" s="37" customFormat="1" x14ac:dyDescent="0.25">
      <c r="B39" s="36">
        <v>4151</v>
      </c>
      <c r="C39" s="37" t="s">
        <v>18</v>
      </c>
      <c r="D39" s="71">
        <v>154700</v>
      </c>
      <c r="E39" s="71">
        <f>+[2]Combined!D20</f>
        <v>122500</v>
      </c>
      <c r="F39" s="71">
        <f>+E39-D39</f>
        <v>-32200</v>
      </c>
      <c r="H39" s="71">
        <f>+E39</f>
        <v>122500</v>
      </c>
      <c r="I39" s="72">
        <v>23200</v>
      </c>
      <c r="J39" s="73">
        <f>+H39-I39</f>
        <v>99300</v>
      </c>
      <c r="K39" s="97">
        <f>-H39/I39+1</f>
        <v>-4.2801724137931032</v>
      </c>
    </row>
    <row r="40" spans="2:14" s="37" customFormat="1" x14ac:dyDescent="0.25">
      <c r="B40" s="36">
        <v>4094</v>
      </c>
      <c r="C40" s="37" t="s">
        <v>16</v>
      </c>
      <c r="D40" s="71">
        <v>165000</v>
      </c>
      <c r="E40" s="71">
        <f>+[2]Combined!D17</f>
        <v>165000</v>
      </c>
      <c r="F40" s="71">
        <f>+E40-D40</f>
        <v>0</v>
      </c>
      <c r="H40" s="71">
        <f>+E40</f>
        <v>165000</v>
      </c>
      <c r="I40" s="72">
        <v>165000</v>
      </c>
      <c r="J40" s="73">
        <f>+H40-I40</f>
        <v>0</v>
      </c>
    </row>
    <row r="41" spans="2:14" s="37" customFormat="1" x14ac:dyDescent="0.25">
      <c r="B41" s="36">
        <v>4700</v>
      </c>
      <c r="C41" s="37" t="s">
        <v>31</v>
      </c>
      <c r="D41" s="71">
        <v>3360</v>
      </c>
      <c r="E41" s="71">
        <f>+[2]Combined!D54</f>
        <v>0</v>
      </c>
      <c r="F41" s="71">
        <f t="shared" si="0"/>
        <v>-3360</v>
      </c>
      <c r="H41" s="71">
        <f t="shared" si="1"/>
        <v>0</v>
      </c>
      <c r="I41" s="72">
        <v>1400</v>
      </c>
      <c r="J41" s="73">
        <f t="shared" si="2"/>
        <v>-1400</v>
      </c>
    </row>
    <row r="42" spans="2:14" s="37" customFormat="1" x14ac:dyDescent="0.25">
      <c r="B42" s="36">
        <v>4800</v>
      </c>
      <c r="C42" s="37" t="s">
        <v>32</v>
      </c>
      <c r="D42" s="71">
        <v>3365</v>
      </c>
      <c r="E42" s="71">
        <f>+[2]Combined!D55</f>
        <v>3360</v>
      </c>
      <c r="F42" s="71">
        <f t="shared" si="0"/>
        <v>-5</v>
      </c>
      <c r="H42" s="71">
        <f t="shared" si="1"/>
        <v>3360</v>
      </c>
      <c r="I42" s="72">
        <v>0</v>
      </c>
      <c r="J42" s="73">
        <f t="shared" si="2"/>
        <v>3360</v>
      </c>
    </row>
    <row r="43" spans="2:14" s="37" customFormat="1" x14ac:dyDescent="0.25">
      <c r="B43" s="36">
        <v>4900</v>
      </c>
      <c r="C43" s="37" t="s">
        <v>102</v>
      </c>
      <c r="D43" s="71">
        <v>120</v>
      </c>
      <c r="E43" s="71">
        <f>+[2]Combined!D56</f>
        <v>3539</v>
      </c>
      <c r="F43" s="71">
        <f t="shared" si="0"/>
        <v>3419</v>
      </c>
      <c r="H43" s="71">
        <f t="shared" si="1"/>
        <v>3539</v>
      </c>
      <c r="I43" s="72">
        <v>10</v>
      </c>
      <c r="J43" s="73">
        <f t="shared" si="2"/>
        <v>3529</v>
      </c>
    </row>
    <row r="44" spans="2:14" s="37" customFormat="1" x14ac:dyDescent="0.25">
      <c r="B44" s="36"/>
      <c r="C44" s="37" t="s">
        <v>34</v>
      </c>
      <c r="D44" s="78">
        <f>SUM(D8:D43)</f>
        <v>4045495.3027272727</v>
      </c>
      <c r="E44" s="78">
        <f>SUM(E8:E43)</f>
        <v>4837858.9127272721</v>
      </c>
      <c r="F44" s="78">
        <f>SUM(F8:F43)</f>
        <v>824647.60999999987</v>
      </c>
      <c r="G44" s="73" t="s">
        <v>73</v>
      </c>
      <c r="H44" s="78">
        <f>SUM(H8:H43)</f>
        <v>4837858.9127272721</v>
      </c>
      <c r="I44" s="78">
        <f>SUM(I8:I43)</f>
        <v>1994217</v>
      </c>
      <c r="J44" s="68">
        <f>+H44-I44</f>
        <v>2843641.9127272721</v>
      </c>
      <c r="N44" s="38" t="s">
        <v>73</v>
      </c>
    </row>
    <row r="45" spans="2:14" s="37" customFormat="1" x14ac:dyDescent="0.25">
      <c r="B45" s="36" t="s">
        <v>73</v>
      </c>
      <c r="C45" s="37" t="s">
        <v>73</v>
      </c>
      <c r="D45" s="38"/>
      <c r="E45" s="38"/>
      <c r="F45" s="71"/>
      <c r="G45" s="38"/>
      <c r="H45" s="38"/>
      <c r="I45" s="38"/>
      <c r="J45" s="38"/>
    </row>
    <row r="46" spans="2:14" x14ac:dyDescent="0.25">
      <c r="B46" s="36" t="s">
        <v>73</v>
      </c>
      <c r="C46" s="61" t="s">
        <v>68</v>
      </c>
      <c r="D46" s="81"/>
      <c r="E46" s="81"/>
      <c r="F46" s="63"/>
      <c r="G46" s="83"/>
      <c r="H46" s="81"/>
      <c r="I46" s="84"/>
      <c r="J46" s="85"/>
    </row>
    <row r="47" spans="2:14" x14ac:dyDescent="0.25">
      <c r="B47" s="36">
        <v>5005</v>
      </c>
      <c r="C47" s="56" t="s">
        <v>147</v>
      </c>
      <c r="D47" s="71">
        <v>1200</v>
      </c>
      <c r="E47" s="71">
        <f>+[2]Combined!D64</f>
        <v>0</v>
      </c>
      <c r="F47" s="71">
        <f t="shared" ref="F47:F110" si="3">+E47-D47</f>
        <v>-1200</v>
      </c>
      <c r="H47" s="71">
        <f t="shared" ref="H47:H110" si="4">+E47</f>
        <v>0</v>
      </c>
      <c r="I47" s="72">
        <v>0</v>
      </c>
      <c r="J47" s="73">
        <f t="shared" ref="J47:J110" si="5">+H47-I47</f>
        <v>0</v>
      </c>
    </row>
    <row r="48" spans="2:14" x14ac:dyDescent="0.25">
      <c r="B48" s="36">
        <v>5020</v>
      </c>
      <c r="C48" s="56" t="s">
        <v>77</v>
      </c>
      <c r="D48" s="71">
        <v>157440</v>
      </c>
      <c r="E48" s="71" t="e">
        <f>+#REF!+#REF!+#REF!</f>
        <v>#REF!</v>
      </c>
      <c r="F48" s="71" t="e">
        <f t="shared" si="3"/>
        <v>#REF!</v>
      </c>
      <c r="H48" s="71" t="e">
        <f t="shared" si="4"/>
        <v>#REF!</v>
      </c>
      <c r="I48" s="72">
        <v>44583</v>
      </c>
      <c r="J48" s="73" t="e">
        <f t="shared" si="5"/>
        <v>#REF!</v>
      </c>
      <c r="K48" s="97" t="e">
        <f>-H48/I48+1</f>
        <v>#REF!</v>
      </c>
    </row>
    <row r="49" spans="2:11" x14ac:dyDescent="0.25">
      <c r="B49" s="36">
        <v>5040</v>
      </c>
      <c r="C49" s="56" t="s">
        <v>35</v>
      </c>
      <c r="D49" s="71">
        <v>8900</v>
      </c>
      <c r="E49" s="71">
        <f>+[2]Combined!D69</f>
        <v>101625.00000000001</v>
      </c>
      <c r="F49" s="71">
        <f t="shared" si="3"/>
        <v>92725.000000000015</v>
      </c>
      <c r="H49" s="71">
        <f t="shared" si="4"/>
        <v>101625.00000000001</v>
      </c>
      <c r="I49" s="72">
        <v>220</v>
      </c>
      <c r="J49" s="73">
        <f t="shared" si="5"/>
        <v>101405.00000000001</v>
      </c>
    </row>
    <row r="50" spans="2:11" x14ac:dyDescent="0.25">
      <c r="B50" s="36">
        <v>5045</v>
      </c>
      <c r="C50" s="56" t="s">
        <v>36</v>
      </c>
      <c r="D50" s="71">
        <v>1346</v>
      </c>
      <c r="E50" s="71">
        <f>+[2]Combined!D70</f>
        <v>26900</v>
      </c>
      <c r="F50" s="71">
        <f t="shared" si="3"/>
        <v>25554</v>
      </c>
      <c r="H50" s="71">
        <f t="shared" si="4"/>
        <v>26900</v>
      </c>
      <c r="I50" s="72">
        <v>1221</v>
      </c>
      <c r="J50" s="73">
        <f t="shared" si="5"/>
        <v>25679</v>
      </c>
    </row>
    <row r="51" spans="2:11" x14ac:dyDescent="0.25">
      <c r="B51" s="36">
        <v>5055</v>
      </c>
      <c r="C51" s="56" t="s">
        <v>142</v>
      </c>
      <c r="D51" s="71">
        <v>10535</v>
      </c>
      <c r="E51" s="71">
        <f>+[2]Combined!D72</f>
        <v>21629.84</v>
      </c>
      <c r="F51" s="71">
        <f t="shared" si="3"/>
        <v>11094.84</v>
      </c>
      <c r="H51" s="71">
        <f t="shared" si="4"/>
        <v>21629.84</v>
      </c>
      <c r="I51" s="72">
        <v>10035</v>
      </c>
      <c r="J51" s="73">
        <f t="shared" si="5"/>
        <v>11594.84</v>
      </c>
    </row>
    <row r="52" spans="2:11" x14ac:dyDescent="0.25">
      <c r="B52" s="36">
        <v>5050</v>
      </c>
      <c r="C52" s="56" t="s">
        <v>37</v>
      </c>
      <c r="D52" s="71">
        <v>21464.84</v>
      </c>
      <c r="E52" s="71">
        <f>+[2]Combined!D71</f>
        <v>1266</v>
      </c>
      <c r="F52" s="71">
        <f t="shared" si="3"/>
        <v>-20198.84</v>
      </c>
      <c r="H52" s="71">
        <f t="shared" si="4"/>
        <v>1266</v>
      </c>
      <c r="I52" s="72">
        <v>31035</v>
      </c>
      <c r="J52" s="73">
        <f t="shared" si="5"/>
        <v>-29769</v>
      </c>
    </row>
    <row r="53" spans="2:11" x14ac:dyDescent="0.25">
      <c r="B53" s="36">
        <v>5060</v>
      </c>
      <c r="C53" s="56" t="s">
        <v>38</v>
      </c>
      <c r="D53" s="71">
        <v>0</v>
      </c>
      <c r="E53" s="71">
        <f>+[2]Combined!D73</f>
        <v>10379</v>
      </c>
      <c r="F53" s="71">
        <f t="shared" si="3"/>
        <v>10379</v>
      </c>
      <c r="H53" s="71">
        <f t="shared" si="4"/>
        <v>10379</v>
      </c>
      <c r="I53" s="72">
        <v>825</v>
      </c>
      <c r="J53" s="73">
        <f t="shared" si="5"/>
        <v>9554</v>
      </c>
    </row>
    <row r="54" spans="2:11" x14ac:dyDescent="0.25">
      <c r="B54" s="36">
        <v>5085</v>
      </c>
      <c r="C54" s="56" t="s">
        <v>39</v>
      </c>
      <c r="D54" s="71">
        <v>54402</v>
      </c>
      <c r="E54" s="71">
        <f>+[2]Combined!D74</f>
        <v>0</v>
      </c>
      <c r="F54" s="71">
        <f t="shared" si="3"/>
        <v>-54402</v>
      </c>
      <c r="H54" s="71">
        <f t="shared" si="4"/>
        <v>0</v>
      </c>
      <c r="I54" s="72">
        <v>46231</v>
      </c>
      <c r="J54" s="73">
        <f t="shared" si="5"/>
        <v>-46231</v>
      </c>
    </row>
    <row r="55" spans="2:11" x14ac:dyDescent="0.25">
      <c r="B55" s="36">
        <v>5090</v>
      </c>
      <c r="C55" s="56" t="s">
        <v>40</v>
      </c>
      <c r="D55" s="71">
        <v>7632</v>
      </c>
      <c r="E55" s="71">
        <f>+[2]Combined!D75</f>
        <v>54402</v>
      </c>
      <c r="F55" s="71">
        <f t="shared" si="3"/>
        <v>46770</v>
      </c>
      <c r="H55" s="71">
        <f t="shared" si="4"/>
        <v>54402</v>
      </c>
      <c r="I55" s="72">
        <v>1412</v>
      </c>
      <c r="J55" s="73">
        <f t="shared" si="5"/>
        <v>52990</v>
      </c>
    </row>
    <row r="56" spans="2:11" x14ac:dyDescent="0.25">
      <c r="B56" s="36">
        <v>5100</v>
      </c>
      <c r="C56" s="56" t="s">
        <v>13</v>
      </c>
      <c r="D56" s="71">
        <v>62530</v>
      </c>
      <c r="E56" s="71">
        <f>+[2]Combined!D76</f>
        <v>5136</v>
      </c>
      <c r="F56" s="71">
        <f t="shared" si="3"/>
        <v>-57394</v>
      </c>
      <c r="H56" s="71">
        <f t="shared" si="4"/>
        <v>5136</v>
      </c>
      <c r="I56" s="72">
        <v>0</v>
      </c>
      <c r="J56" s="73">
        <f t="shared" si="5"/>
        <v>5136</v>
      </c>
    </row>
    <row r="57" spans="2:11" x14ac:dyDescent="0.25">
      <c r="B57" s="36">
        <v>5101</v>
      </c>
      <c r="C57" s="56" t="s">
        <v>41</v>
      </c>
      <c r="D57" s="71">
        <v>27528</v>
      </c>
      <c r="E57" s="71">
        <f>+[2]Combined!D77</f>
        <v>62530</v>
      </c>
      <c r="F57" s="71">
        <f t="shared" si="3"/>
        <v>35002</v>
      </c>
      <c r="H57" s="71">
        <f t="shared" si="4"/>
        <v>62530</v>
      </c>
      <c r="I57" s="72">
        <v>26029</v>
      </c>
      <c r="J57" s="73">
        <f t="shared" si="5"/>
        <v>36501</v>
      </c>
    </row>
    <row r="58" spans="2:11" x14ac:dyDescent="0.25">
      <c r="B58" s="36">
        <v>5105</v>
      </c>
      <c r="C58" s="56" t="s">
        <v>70</v>
      </c>
      <c r="D58" s="71">
        <v>600</v>
      </c>
      <c r="E58" s="71">
        <f>+[2]Combined!D78</f>
        <v>27528</v>
      </c>
      <c r="F58" s="71">
        <f t="shared" si="3"/>
        <v>26928</v>
      </c>
      <c r="H58" s="71">
        <f t="shared" si="4"/>
        <v>27528</v>
      </c>
      <c r="I58" s="72">
        <v>259</v>
      </c>
      <c r="J58" s="73">
        <f t="shared" si="5"/>
        <v>27269</v>
      </c>
    </row>
    <row r="59" spans="2:11" x14ac:dyDescent="0.25">
      <c r="B59" s="36">
        <v>5110</v>
      </c>
      <c r="C59" s="56" t="s">
        <v>15</v>
      </c>
      <c r="D59" s="71">
        <v>185200</v>
      </c>
      <c r="E59" s="71">
        <f>+[2]Combined!D79</f>
        <v>600</v>
      </c>
      <c r="F59" s="71">
        <f t="shared" si="3"/>
        <v>-184600</v>
      </c>
      <c r="H59" s="71">
        <f t="shared" si="4"/>
        <v>600</v>
      </c>
      <c r="I59" s="72">
        <v>96508</v>
      </c>
      <c r="J59" s="73">
        <f t="shared" si="5"/>
        <v>-95908</v>
      </c>
    </row>
    <row r="60" spans="2:11" x14ac:dyDescent="0.25">
      <c r="C60" s="56" t="str">
        <f>+[2]Combined!C80</f>
        <v>Bourse</v>
      </c>
      <c r="D60" s="137">
        <v>3031</v>
      </c>
      <c r="E60" s="137">
        <f>+[2]Combined!D80</f>
        <v>172700</v>
      </c>
      <c r="F60" s="71">
        <f t="shared" si="3"/>
        <v>169669</v>
      </c>
      <c r="H60" s="71">
        <f t="shared" si="4"/>
        <v>172700</v>
      </c>
      <c r="I60" s="72">
        <v>3031</v>
      </c>
      <c r="J60" s="73">
        <f t="shared" si="5"/>
        <v>169669</v>
      </c>
    </row>
    <row r="61" spans="2:11" x14ac:dyDescent="0.25">
      <c r="B61" s="36">
        <v>5160</v>
      </c>
      <c r="C61" s="56" t="s">
        <v>127</v>
      </c>
      <c r="D61" s="71">
        <v>8000</v>
      </c>
      <c r="E61" s="71">
        <f>+[2]Combined!D81</f>
        <v>3031</v>
      </c>
      <c r="F61" s="71">
        <f t="shared" si="3"/>
        <v>-4969</v>
      </c>
      <c r="H61" s="71">
        <f t="shared" si="4"/>
        <v>3031</v>
      </c>
      <c r="I61" s="72">
        <v>8000</v>
      </c>
      <c r="J61" s="73">
        <f t="shared" si="5"/>
        <v>-4969</v>
      </c>
    </row>
    <row r="62" spans="2:11" x14ac:dyDescent="0.25">
      <c r="B62" s="36">
        <v>5170</v>
      </c>
      <c r="C62" s="56" t="s">
        <v>119</v>
      </c>
      <c r="D62" s="71">
        <v>6515</v>
      </c>
      <c r="E62" s="71">
        <f>+[2]Combined!D82</f>
        <v>8000</v>
      </c>
      <c r="F62" s="71">
        <f t="shared" si="3"/>
        <v>1485</v>
      </c>
      <c r="H62" s="71">
        <f t="shared" si="4"/>
        <v>8000</v>
      </c>
      <c r="I62" s="72">
        <v>2194</v>
      </c>
      <c r="J62" s="73">
        <f t="shared" si="5"/>
        <v>5806</v>
      </c>
      <c r="K62" s="97">
        <f>-H62/I62+1</f>
        <v>-2.6463081130355515</v>
      </c>
    </row>
    <row r="63" spans="2:11" x14ac:dyDescent="0.25">
      <c r="B63" s="36">
        <v>5200</v>
      </c>
      <c r="C63" s="56" t="s">
        <v>42</v>
      </c>
      <c r="D63" s="71">
        <v>11000</v>
      </c>
      <c r="E63" s="71">
        <f>+[2]Combined!D83</f>
        <v>5265</v>
      </c>
      <c r="F63" s="71">
        <f t="shared" si="3"/>
        <v>-5735</v>
      </c>
      <c r="H63" s="71">
        <f t="shared" si="4"/>
        <v>5265</v>
      </c>
      <c r="I63" s="72">
        <v>3296</v>
      </c>
      <c r="J63" s="73">
        <f t="shared" si="5"/>
        <v>1969</v>
      </c>
    </row>
    <row r="64" spans="2:11" x14ac:dyDescent="0.25">
      <c r="B64" s="36">
        <v>5215</v>
      </c>
      <c r="C64" s="56" t="s">
        <v>103</v>
      </c>
      <c r="D64" s="71">
        <v>46321.639999999992</v>
      </c>
      <c r="E64" s="71">
        <f>+[2]Combined!D86</f>
        <v>0</v>
      </c>
      <c r="F64" s="71">
        <f t="shared" si="3"/>
        <v>-46321.639999999992</v>
      </c>
      <c r="H64" s="71">
        <f t="shared" si="4"/>
        <v>0</v>
      </c>
      <c r="I64" s="72">
        <v>39381</v>
      </c>
      <c r="J64" s="73">
        <f t="shared" si="5"/>
        <v>-39381</v>
      </c>
    </row>
    <row r="65" spans="2:12" x14ac:dyDescent="0.25">
      <c r="B65" s="36">
        <v>5220</v>
      </c>
      <c r="C65" s="56" t="s">
        <v>140</v>
      </c>
      <c r="D65" s="71">
        <v>175718</v>
      </c>
      <c r="E65" s="71">
        <f>+[2]Combined!D88+[2]Combined!D89+[2]Combined!D90+[2]Combined!D91+[2]Combined!D92+[2]Combined!D93+[2]Combined!D94</f>
        <v>190120</v>
      </c>
      <c r="F65" s="71">
        <f t="shared" si="3"/>
        <v>14402</v>
      </c>
      <c r="H65" s="71">
        <f t="shared" si="4"/>
        <v>190120</v>
      </c>
      <c r="I65" s="72">
        <f>38922+58759+8378+12570+6509+20054</f>
        <v>145192</v>
      </c>
      <c r="J65" s="73">
        <f t="shared" si="5"/>
        <v>44928</v>
      </c>
      <c r="K65" s="97">
        <f>-H65/I65+1</f>
        <v>-0.30943853655848796</v>
      </c>
    </row>
    <row r="66" spans="2:12" x14ac:dyDescent="0.25">
      <c r="B66" s="36">
        <v>5230</v>
      </c>
      <c r="C66" s="56" t="s">
        <v>43</v>
      </c>
      <c r="D66" s="71">
        <v>19672.39263631816</v>
      </c>
      <c r="E66" s="71">
        <f>+[2]Combined!D96</f>
        <v>0</v>
      </c>
      <c r="F66" s="71">
        <f t="shared" si="3"/>
        <v>-19672.39263631816</v>
      </c>
      <c r="H66" s="71">
        <f t="shared" si="4"/>
        <v>0</v>
      </c>
      <c r="I66" s="72">
        <v>16377</v>
      </c>
      <c r="J66" s="73">
        <f t="shared" si="5"/>
        <v>-16377</v>
      </c>
    </row>
    <row r="67" spans="2:12" x14ac:dyDescent="0.25">
      <c r="B67" s="36">
        <v>5231</v>
      </c>
      <c r="C67" s="56" t="s">
        <v>80</v>
      </c>
      <c r="D67" s="71">
        <v>600</v>
      </c>
      <c r="E67" s="71">
        <f>+[2]Combined!D97</f>
        <v>28024.119909045432</v>
      </c>
      <c r="F67" s="71">
        <f t="shared" si="3"/>
        <v>27424.119909045432</v>
      </c>
      <c r="H67" s="71">
        <f t="shared" si="4"/>
        <v>28024.119909045432</v>
      </c>
      <c r="I67" s="72">
        <v>516</v>
      </c>
      <c r="J67" s="73">
        <f t="shared" si="5"/>
        <v>27508.119909045432</v>
      </c>
    </row>
    <row r="68" spans="2:12" x14ac:dyDescent="0.25">
      <c r="B68" s="36">
        <v>5260</v>
      </c>
      <c r="C68" s="56" t="s">
        <v>44</v>
      </c>
      <c r="D68" s="71">
        <v>0</v>
      </c>
      <c r="E68" s="71">
        <f>+[2]Combined!D101</f>
        <v>0</v>
      </c>
      <c r="F68" s="71">
        <f t="shared" si="3"/>
        <v>0</v>
      </c>
      <c r="H68" s="71">
        <f t="shared" si="4"/>
        <v>0</v>
      </c>
      <c r="I68" s="87">
        <v>0</v>
      </c>
      <c r="J68" s="73">
        <f t="shared" si="5"/>
        <v>0</v>
      </c>
    </row>
    <row r="69" spans="2:12" x14ac:dyDescent="0.25">
      <c r="B69" s="36">
        <v>5280</v>
      </c>
      <c r="C69" s="56" t="s">
        <v>45</v>
      </c>
      <c r="D69" s="71">
        <v>519690.88489018002</v>
      </c>
      <c r="E69" s="71">
        <f>+[2]Combined!D102</f>
        <v>25000</v>
      </c>
      <c r="F69" s="71">
        <f t="shared" si="3"/>
        <v>-494690.88489018002</v>
      </c>
      <c r="H69" s="71">
        <f t="shared" si="4"/>
        <v>25000</v>
      </c>
      <c r="I69" s="72">
        <v>554857</v>
      </c>
      <c r="J69" s="73">
        <f t="shared" si="5"/>
        <v>-529857</v>
      </c>
    </row>
    <row r="70" spans="2:12" x14ac:dyDescent="0.25">
      <c r="B70" s="36">
        <v>5285</v>
      </c>
      <c r="C70" s="56" t="s">
        <v>75</v>
      </c>
      <c r="D70" s="71">
        <v>6720</v>
      </c>
      <c r="E70" s="71">
        <f>+[2]Combined!D103</f>
        <v>466668.94510936976</v>
      </c>
      <c r="F70" s="71">
        <f t="shared" si="3"/>
        <v>459948.94510936976</v>
      </c>
      <c r="H70" s="71">
        <f t="shared" si="4"/>
        <v>466668.94510936976</v>
      </c>
      <c r="I70" s="72">
        <v>4671</v>
      </c>
      <c r="J70" s="73">
        <f t="shared" si="5"/>
        <v>461997.94510936976</v>
      </c>
    </row>
    <row r="71" spans="2:12" x14ac:dyDescent="0.25">
      <c r="B71" s="36">
        <v>5290</v>
      </c>
      <c r="C71" s="56" t="s">
        <v>46</v>
      </c>
      <c r="D71" s="71">
        <v>81104.56</v>
      </c>
      <c r="E71" s="71">
        <f>+[2]Combined!D104</f>
        <v>4930</v>
      </c>
      <c r="F71" s="71">
        <f t="shared" si="3"/>
        <v>-76174.559999999998</v>
      </c>
      <c r="H71" s="71">
        <f t="shared" si="4"/>
        <v>4930</v>
      </c>
      <c r="I71" s="72">
        <v>78837</v>
      </c>
      <c r="J71" s="73">
        <f t="shared" si="5"/>
        <v>-73907</v>
      </c>
    </row>
    <row r="72" spans="2:12" x14ac:dyDescent="0.25">
      <c r="B72" s="36">
        <v>5300</v>
      </c>
      <c r="C72" s="56" t="s">
        <v>47</v>
      </c>
      <c r="D72" s="71">
        <v>17900</v>
      </c>
      <c r="E72" s="71">
        <f>+[2]Combined!D105</f>
        <v>85099.44</v>
      </c>
      <c r="F72" s="71">
        <f t="shared" si="3"/>
        <v>67199.44</v>
      </c>
      <c r="H72" s="71">
        <f t="shared" si="4"/>
        <v>85099.44</v>
      </c>
      <c r="I72" s="72">
        <v>0</v>
      </c>
      <c r="J72" s="73">
        <f t="shared" si="5"/>
        <v>85099.44</v>
      </c>
    </row>
    <row r="73" spans="2:12" x14ac:dyDescent="0.25">
      <c r="B73" s="36">
        <v>5320</v>
      </c>
      <c r="C73" s="56" t="s">
        <v>48</v>
      </c>
      <c r="D73" s="71">
        <v>58660</v>
      </c>
      <c r="E73" s="71">
        <f>+[2]Combined!D107+[2]Combined!D108+[2]Combined!D109+[2]Combined!D110+[2]Combined!D111+[2]Combined!D112</f>
        <v>58870</v>
      </c>
      <c r="F73" s="71">
        <f t="shared" si="3"/>
        <v>210</v>
      </c>
      <c r="H73" s="71">
        <f t="shared" si="4"/>
        <v>58870</v>
      </c>
      <c r="I73" s="72">
        <v>15887</v>
      </c>
      <c r="J73" s="73">
        <f t="shared" si="5"/>
        <v>42983</v>
      </c>
    </row>
    <row r="74" spans="2:12" x14ac:dyDescent="0.25">
      <c r="B74" s="36">
        <v>5330</v>
      </c>
      <c r="C74" s="56" t="s">
        <v>76</v>
      </c>
      <c r="D74" s="71">
        <v>15597.5</v>
      </c>
      <c r="E74" s="71">
        <f>+[2]Combined!D119</f>
        <v>0</v>
      </c>
      <c r="F74" s="71">
        <f t="shared" si="3"/>
        <v>-15597.5</v>
      </c>
      <c r="H74" s="71">
        <f t="shared" si="4"/>
        <v>0</v>
      </c>
      <c r="I74" s="72">
        <v>4425</v>
      </c>
      <c r="J74" s="73">
        <f t="shared" si="5"/>
        <v>-4425</v>
      </c>
    </row>
    <row r="75" spans="2:12" x14ac:dyDescent="0.25">
      <c r="B75" s="36">
        <v>5350</v>
      </c>
      <c r="C75" s="56" t="s">
        <v>92</v>
      </c>
      <c r="D75" s="71">
        <v>305000</v>
      </c>
      <c r="E75" s="71">
        <f>+[2]Combined!D121</f>
        <v>0</v>
      </c>
      <c r="F75" s="71">
        <f t="shared" si="3"/>
        <v>-305000</v>
      </c>
      <c r="H75" s="71">
        <f t="shared" si="4"/>
        <v>0</v>
      </c>
      <c r="I75" s="72">
        <v>30368</v>
      </c>
      <c r="J75" s="73">
        <f t="shared" si="5"/>
        <v>-30368</v>
      </c>
      <c r="K75" s="97">
        <f>-H75/I75+1</f>
        <v>1</v>
      </c>
    </row>
    <row r="76" spans="2:12" x14ac:dyDescent="0.25">
      <c r="B76" s="36">
        <v>5360</v>
      </c>
      <c r="C76" s="56" t="s">
        <v>49</v>
      </c>
      <c r="D76" s="71">
        <v>86745.491500000018</v>
      </c>
      <c r="E76" s="71">
        <f>+[2]Combined!D123</f>
        <v>0</v>
      </c>
      <c r="F76" s="71">
        <f t="shared" si="3"/>
        <v>-86745.491500000018</v>
      </c>
      <c r="H76" s="71">
        <f t="shared" si="4"/>
        <v>0</v>
      </c>
      <c r="I76" s="72">
        <v>86245</v>
      </c>
      <c r="J76" s="73">
        <f t="shared" si="5"/>
        <v>-86245</v>
      </c>
      <c r="L76" s="56" t="s">
        <v>433</v>
      </c>
    </row>
    <row r="77" spans="2:12" x14ac:dyDescent="0.25">
      <c r="B77" s="36">
        <v>5400</v>
      </c>
      <c r="C77" s="56" t="s">
        <v>50</v>
      </c>
      <c r="D77" s="71">
        <v>47500</v>
      </c>
      <c r="E77" s="71">
        <f>+[2]Combined!D126</f>
        <v>0</v>
      </c>
      <c r="F77" s="71">
        <f t="shared" si="3"/>
        <v>-47500</v>
      </c>
      <c r="H77" s="71">
        <f t="shared" si="4"/>
        <v>0</v>
      </c>
      <c r="I77" s="72">
        <v>55934</v>
      </c>
      <c r="J77" s="73">
        <f t="shared" si="5"/>
        <v>-55934</v>
      </c>
    </row>
    <row r="78" spans="2:12" x14ac:dyDescent="0.25">
      <c r="B78" s="36">
        <v>5405</v>
      </c>
      <c r="C78" s="56" t="s">
        <v>21</v>
      </c>
      <c r="D78" s="71">
        <v>74807.679999999993</v>
      </c>
      <c r="E78" s="71">
        <f>+[2]Combined!D127</f>
        <v>49999.999999999993</v>
      </c>
      <c r="F78" s="71">
        <f t="shared" si="3"/>
        <v>-24807.68</v>
      </c>
      <c r="H78" s="71">
        <f t="shared" si="4"/>
        <v>49999.999999999993</v>
      </c>
      <c r="I78" s="72">
        <v>81458</v>
      </c>
      <c r="J78" s="73">
        <f t="shared" si="5"/>
        <v>-31458.000000000007</v>
      </c>
    </row>
    <row r="79" spans="2:12" x14ac:dyDescent="0.25">
      <c r="B79" s="36">
        <v>5420</v>
      </c>
      <c r="C79" s="56" t="s">
        <v>51</v>
      </c>
      <c r="D79" s="71">
        <v>2400</v>
      </c>
      <c r="E79" s="71">
        <f>+[2]Combined!D128</f>
        <v>79536.320000000007</v>
      </c>
      <c r="F79" s="71">
        <f t="shared" si="3"/>
        <v>77136.320000000007</v>
      </c>
      <c r="H79" s="71">
        <f t="shared" si="4"/>
        <v>79536.320000000007</v>
      </c>
      <c r="I79" s="72">
        <v>2020</v>
      </c>
      <c r="J79" s="73">
        <f t="shared" si="5"/>
        <v>77516.320000000007</v>
      </c>
    </row>
    <row r="80" spans="2:12" x14ac:dyDescent="0.25">
      <c r="B80" s="36">
        <v>5430</v>
      </c>
      <c r="C80" s="56" t="s">
        <v>52</v>
      </c>
      <c r="D80" s="71">
        <v>198572.18</v>
      </c>
      <c r="E80" s="71" t="e">
        <f>+#REF!</f>
        <v>#REF!</v>
      </c>
      <c r="F80" s="71" t="e">
        <f t="shared" si="3"/>
        <v>#REF!</v>
      </c>
      <c r="H80" s="71" t="e">
        <f t="shared" si="4"/>
        <v>#REF!</v>
      </c>
      <c r="I80" s="72">
        <v>164315</v>
      </c>
      <c r="J80" s="73" t="e">
        <f t="shared" si="5"/>
        <v>#REF!</v>
      </c>
    </row>
    <row r="81" spans="2:11" x14ac:dyDescent="0.25">
      <c r="B81" s="36">
        <v>5440</v>
      </c>
      <c r="C81" s="56" t="s">
        <v>23</v>
      </c>
      <c r="D81" s="71">
        <v>21050</v>
      </c>
      <c r="E81" s="71">
        <f>+[2]Combined!D130</f>
        <v>176043.03999999995</v>
      </c>
      <c r="F81" s="71">
        <f t="shared" si="3"/>
        <v>154993.03999999995</v>
      </c>
      <c r="H81" s="71">
        <f t="shared" si="4"/>
        <v>176043.03999999995</v>
      </c>
      <c r="I81" s="72">
        <v>21050</v>
      </c>
      <c r="J81" s="73">
        <f t="shared" si="5"/>
        <v>154993.03999999995</v>
      </c>
    </row>
    <row r="82" spans="2:11" x14ac:dyDescent="0.25">
      <c r="B82" s="36">
        <v>5445</v>
      </c>
      <c r="C82" s="56" t="s">
        <v>112</v>
      </c>
      <c r="D82" s="71">
        <v>4500</v>
      </c>
      <c r="E82" s="71">
        <f>+[2]Combined!D131</f>
        <v>21050</v>
      </c>
      <c r="F82" s="71">
        <f t="shared" si="3"/>
        <v>16550</v>
      </c>
      <c r="H82" s="71">
        <f t="shared" si="4"/>
        <v>21050</v>
      </c>
      <c r="I82" s="72">
        <v>0</v>
      </c>
      <c r="J82" s="73">
        <f t="shared" si="5"/>
        <v>21050</v>
      </c>
    </row>
    <row r="83" spans="2:11" x14ac:dyDescent="0.25">
      <c r="B83" s="36">
        <v>5460</v>
      </c>
      <c r="C83" s="56" t="s">
        <v>24</v>
      </c>
      <c r="D83" s="71">
        <v>14358</v>
      </c>
      <c r="E83" s="71">
        <f>+[2]Combined!D132</f>
        <v>4500</v>
      </c>
      <c r="F83" s="71">
        <f t="shared" si="3"/>
        <v>-9858</v>
      </c>
      <c r="H83" s="71">
        <f t="shared" si="4"/>
        <v>4500</v>
      </c>
      <c r="I83" s="72">
        <v>446</v>
      </c>
      <c r="J83" s="73">
        <f t="shared" si="5"/>
        <v>4054</v>
      </c>
    </row>
    <row r="84" spans="2:11" x14ac:dyDescent="0.25">
      <c r="B84" s="36">
        <v>5470</v>
      </c>
      <c r="C84" s="56" t="s">
        <v>53</v>
      </c>
      <c r="D84" s="71">
        <v>6350</v>
      </c>
      <c r="E84" s="71">
        <f>+[2]Combined!D134</f>
        <v>0</v>
      </c>
      <c r="F84" s="71">
        <f t="shared" si="3"/>
        <v>-6350</v>
      </c>
      <c r="H84" s="71">
        <f t="shared" si="4"/>
        <v>0</v>
      </c>
      <c r="I84" s="72">
        <v>1782</v>
      </c>
      <c r="J84" s="73">
        <f t="shared" si="5"/>
        <v>-1782</v>
      </c>
    </row>
    <row r="85" spans="2:11" x14ac:dyDescent="0.25">
      <c r="B85" s="36">
        <v>5472</v>
      </c>
      <c r="C85" s="56" t="s">
        <v>54</v>
      </c>
      <c r="D85" s="71">
        <v>28399.666666666668</v>
      </c>
      <c r="E85" s="71">
        <f>+[2]Combined!D136</f>
        <v>0</v>
      </c>
      <c r="F85" s="71">
        <f t="shared" si="3"/>
        <v>-28399.666666666668</v>
      </c>
      <c r="H85" s="71">
        <f t="shared" si="4"/>
        <v>0</v>
      </c>
      <c r="I85" s="72">
        <v>4532</v>
      </c>
      <c r="J85" s="73">
        <f t="shared" si="5"/>
        <v>-4532</v>
      </c>
      <c r="K85" s="97">
        <f>-H85/I85+1</f>
        <v>1</v>
      </c>
    </row>
    <row r="86" spans="2:11" x14ac:dyDescent="0.25">
      <c r="B86" s="36">
        <v>5480</v>
      </c>
      <c r="C86" s="56" t="s">
        <v>55</v>
      </c>
      <c r="D86" s="71">
        <v>0</v>
      </c>
      <c r="E86" s="71">
        <f>+[2]Combined!D138</f>
        <v>0</v>
      </c>
      <c r="F86" s="71">
        <f t="shared" si="3"/>
        <v>0</v>
      </c>
      <c r="H86" s="71">
        <f t="shared" si="4"/>
        <v>0</v>
      </c>
      <c r="I86" s="72">
        <v>0</v>
      </c>
      <c r="J86" s="73">
        <f t="shared" si="5"/>
        <v>0</v>
      </c>
    </row>
    <row r="87" spans="2:11" x14ac:dyDescent="0.25">
      <c r="B87" s="88">
        <v>5915</v>
      </c>
      <c r="C87" s="56" t="s">
        <v>122</v>
      </c>
      <c r="D87" s="71">
        <v>0</v>
      </c>
      <c r="E87" s="71">
        <f>+[2]Combined!D177</f>
        <v>16853</v>
      </c>
      <c r="F87" s="71">
        <f t="shared" si="3"/>
        <v>16853</v>
      </c>
      <c r="H87" s="71">
        <f t="shared" si="4"/>
        <v>16853</v>
      </c>
      <c r="I87" s="87">
        <v>0</v>
      </c>
      <c r="J87" s="73">
        <f t="shared" si="5"/>
        <v>16853</v>
      </c>
    </row>
    <row r="88" spans="2:11" x14ac:dyDescent="0.25">
      <c r="B88" s="36">
        <v>5530</v>
      </c>
      <c r="C88" s="56" t="s">
        <v>56</v>
      </c>
      <c r="D88" s="71">
        <v>7500</v>
      </c>
      <c r="E88" s="71">
        <f>+[2]Combined!D139</f>
        <v>0</v>
      </c>
      <c r="F88" s="71">
        <f t="shared" si="3"/>
        <v>-7500</v>
      </c>
      <c r="H88" s="71">
        <f t="shared" si="4"/>
        <v>0</v>
      </c>
      <c r="I88" s="72">
        <v>7084</v>
      </c>
      <c r="J88" s="73">
        <f t="shared" si="5"/>
        <v>-7084</v>
      </c>
    </row>
    <row r="89" spans="2:11" x14ac:dyDescent="0.25">
      <c r="B89" s="36">
        <v>5540</v>
      </c>
      <c r="C89" s="56" t="s">
        <v>100</v>
      </c>
      <c r="D89" s="71">
        <v>2500</v>
      </c>
      <c r="E89" s="71">
        <f>+[2]Combined!D140</f>
        <v>7500</v>
      </c>
      <c r="F89" s="71">
        <f t="shared" si="3"/>
        <v>5000</v>
      </c>
      <c r="H89" s="71">
        <f t="shared" si="4"/>
        <v>7500</v>
      </c>
      <c r="I89" s="72">
        <v>150</v>
      </c>
      <c r="J89" s="73">
        <f t="shared" si="5"/>
        <v>7350</v>
      </c>
    </row>
    <row r="90" spans="2:11" x14ac:dyDescent="0.25">
      <c r="B90" s="36">
        <v>5485</v>
      </c>
      <c r="C90" s="56" t="s">
        <v>81</v>
      </c>
      <c r="D90" s="71">
        <v>266174.96999999997</v>
      </c>
      <c r="E90" s="71">
        <f>+[2]Combined!D141</f>
        <v>1500</v>
      </c>
      <c r="F90" s="71">
        <f t="shared" si="3"/>
        <v>-264674.96999999997</v>
      </c>
      <c r="H90" s="71">
        <f t="shared" si="4"/>
        <v>1500</v>
      </c>
      <c r="I90" s="72">
        <v>227456</v>
      </c>
      <c r="J90" s="73">
        <f t="shared" si="5"/>
        <v>-225956</v>
      </c>
    </row>
    <row r="91" spans="2:11" x14ac:dyDescent="0.25">
      <c r="B91" s="36">
        <v>5550</v>
      </c>
      <c r="C91" s="56" t="s">
        <v>57</v>
      </c>
      <c r="D91" s="71">
        <v>11349</v>
      </c>
      <c r="E91" s="71">
        <f>+[2]Combined!D142</f>
        <v>230442.86000000002</v>
      </c>
      <c r="F91" s="71">
        <f t="shared" si="3"/>
        <v>219093.86000000002</v>
      </c>
      <c r="H91" s="71">
        <f t="shared" si="4"/>
        <v>230442.86000000002</v>
      </c>
      <c r="I91" s="72">
        <v>1958</v>
      </c>
      <c r="J91" s="73">
        <f t="shared" si="5"/>
        <v>228484.86000000002</v>
      </c>
    </row>
    <row r="92" spans="2:11" x14ac:dyDescent="0.25">
      <c r="B92" s="36">
        <v>5555</v>
      </c>
      <c r="C92" s="56" t="s">
        <v>58</v>
      </c>
      <c r="D92" s="71">
        <v>12250</v>
      </c>
      <c r="E92" s="71">
        <f>+[2]Combined!D143</f>
        <v>2588</v>
      </c>
      <c r="F92" s="71">
        <f t="shared" si="3"/>
        <v>-9662</v>
      </c>
      <c r="H92" s="71">
        <f t="shared" si="4"/>
        <v>2588</v>
      </c>
      <c r="I92" s="72">
        <v>4008</v>
      </c>
      <c r="J92" s="73">
        <f t="shared" si="5"/>
        <v>-1420</v>
      </c>
    </row>
    <row r="93" spans="2:11" x14ac:dyDescent="0.25">
      <c r="B93" s="36">
        <v>5700</v>
      </c>
      <c r="C93" s="56" t="s">
        <v>118</v>
      </c>
      <c r="D93" s="71">
        <v>145700</v>
      </c>
      <c r="E93" s="71">
        <f>+[2]Combined!D146</f>
        <v>0</v>
      </c>
      <c r="F93" s="71">
        <f t="shared" si="3"/>
        <v>-145700</v>
      </c>
      <c r="H93" s="71">
        <f t="shared" si="4"/>
        <v>0</v>
      </c>
      <c r="I93" s="72">
        <v>61182</v>
      </c>
      <c r="J93" s="73">
        <f t="shared" si="5"/>
        <v>-61182</v>
      </c>
      <c r="K93" s="97">
        <f>-H93/I93+1</f>
        <v>1</v>
      </c>
    </row>
    <row r="94" spans="2:11" x14ac:dyDescent="0.25">
      <c r="B94" s="36">
        <v>5710</v>
      </c>
      <c r="C94" s="56" t="s">
        <v>123</v>
      </c>
      <c r="D94" s="71">
        <v>7000</v>
      </c>
      <c r="E94" s="71">
        <f>+[2]Combined!D147</f>
        <v>116500</v>
      </c>
      <c r="F94" s="71">
        <f t="shared" si="3"/>
        <v>109500</v>
      </c>
      <c r="H94" s="71">
        <f t="shared" si="4"/>
        <v>116500</v>
      </c>
      <c r="I94" s="72">
        <v>0</v>
      </c>
      <c r="J94" s="73">
        <f t="shared" si="5"/>
        <v>116500</v>
      </c>
    </row>
    <row r="95" spans="2:11" x14ac:dyDescent="0.25">
      <c r="B95" s="36">
        <v>5720</v>
      </c>
      <c r="C95" s="56" t="s">
        <v>59</v>
      </c>
      <c r="D95" s="71">
        <v>1953469.7399999995</v>
      </c>
      <c r="E95" s="71">
        <f>+[2]Combined!D148</f>
        <v>0</v>
      </c>
      <c r="F95" s="71">
        <f t="shared" si="3"/>
        <v>-1953469.7399999995</v>
      </c>
      <c r="H95" s="71">
        <f t="shared" si="4"/>
        <v>0</v>
      </c>
      <c r="I95" s="72">
        <v>1911884</v>
      </c>
      <c r="J95" s="73">
        <f t="shared" si="5"/>
        <v>-1911884</v>
      </c>
    </row>
    <row r="96" spans="2:11" x14ac:dyDescent="0.25">
      <c r="B96" s="36">
        <v>5721</v>
      </c>
      <c r="C96" s="56" t="s">
        <v>113</v>
      </c>
      <c r="D96" s="71">
        <v>60882</v>
      </c>
      <c r="E96" s="71">
        <f>+[2]Combined!D149</f>
        <v>1655987.0133333337</v>
      </c>
      <c r="F96" s="71">
        <f t="shared" si="3"/>
        <v>1595105.0133333337</v>
      </c>
      <c r="H96" s="71">
        <f t="shared" si="4"/>
        <v>1655987.0133333337</v>
      </c>
      <c r="I96" s="72">
        <v>50330</v>
      </c>
      <c r="J96" s="73">
        <f t="shared" si="5"/>
        <v>1605657.0133333337</v>
      </c>
    </row>
    <row r="97" spans="2:13" x14ac:dyDescent="0.25">
      <c r="B97" s="36">
        <v>5760</v>
      </c>
      <c r="C97" s="56" t="s">
        <v>60</v>
      </c>
      <c r="D97" s="71">
        <v>265048</v>
      </c>
      <c r="E97" s="71">
        <f>+[2]Combined!D150</f>
        <v>50474.5</v>
      </c>
      <c r="F97" s="71">
        <f t="shared" si="3"/>
        <v>-214573.5</v>
      </c>
      <c r="H97" s="71">
        <f t="shared" si="4"/>
        <v>50474.5</v>
      </c>
      <c r="I97" s="89">
        <v>113791</v>
      </c>
      <c r="J97" s="73">
        <f t="shared" si="5"/>
        <v>-63316.5</v>
      </c>
    </row>
    <row r="98" spans="2:13" x14ac:dyDescent="0.25">
      <c r="B98" s="36">
        <v>5770</v>
      </c>
      <c r="C98" s="56" t="s">
        <v>30</v>
      </c>
      <c r="D98" s="71">
        <v>46585</v>
      </c>
      <c r="E98" s="71">
        <f>+[2]Combined!D152+[2]Combined!D153+[2]Combined!D154+[2]Combined!D155+[2]Combined!D156+[2]Combined!D157+[2]Combined!D158+[2]Combined!D159+[2]Combined!D160</f>
        <v>19770</v>
      </c>
      <c r="F98" s="71">
        <f t="shared" si="3"/>
        <v>-26815</v>
      </c>
      <c r="H98" s="71">
        <f t="shared" si="4"/>
        <v>19770</v>
      </c>
      <c r="I98" s="72">
        <f>12996+1250</f>
        <v>14246</v>
      </c>
      <c r="J98" s="73">
        <f t="shared" si="5"/>
        <v>5524</v>
      </c>
    </row>
    <row r="99" spans="2:13" x14ac:dyDescent="0.25">
      <c r="B99" s="36">
        <v>5770</v>
      </c>
      <c r="C99" s="37" t="s">
        <v>107</v>
      </c>
      <c r="D99" s="71">
        <v>186773</v>
      </c>
      <c r="E99" s="71">
        <f>+[2]Combined!D162</f>
        <v>0</v>
      </c>
      <c r="F99" s="71">
        <f t="shared" si="3"/>
        <v>-186773</v>
      </c>
      <c r="H99" s="71">
        <f t="shared" si="4"/>
        <v>0</v>
      </c>
      <c r="I99" s="72">
        <v>3722</v>
      </c>
      <c r="J99" s="73">
        <f t="shared" si="5"/>
        <v>-3722</v>
      </c>
    </row>
    <row r="100" spans="2:13" x14ac:dyDescent="0.25">
      <c r="B100" s="36">
        <v>5780</v>
      </c>
      <c r="C100" s="56" t="s">
        <v>61</v>
      </c>
      <c r="D100" s="71">
        <v>10455</v>
      </c>
      <c r="E100" s="71">
        <f>+[2]Combined!D163</f>
        <v>186773</v>
      </c>
      <c r="F100" s="71">
        <f t="shared" si="3"/>
        <v>176318</v>
      </c>
      <c r="H100" s="71">
        <f t="shared" si="4"/>
        <v>186773</v>
      </c>
      <c r="I100" s="72">
        <v>4646</v>
      </c>
      <c r="J100" s="73">
        <f t="shared" si="5"/>
        <v>182127</v>
      </c>
    </row>
    <row r="101" spans="2:13" x14ac:dyDescent="0.25">
      <c r="B101" s="36">
        <v>5785</v>
      </c>
      <c r="C101" s="56" t="s">
        <v>18</v>
      </c>
      <c r="D101" s="71">
        <v>49183</v>
      </c>
      <c r="E101" s="71">
        <f>+[2]Combined!D164</f>
        <v>4930</v>
      </c>
      <c r="F101" s="71">
        <f t="shared" si="3"/>
        <v>-44253</v>
      </c>
      <c r="H101" s="71">
        <f t="shared" si="4"/>
        <v>4930</v>
      </c>
      <c r="I101" s="72">
        <v>9434</v>
      </c>
      <c r="J101" s="73">
        <f t="shared" si="5"/>
        <v>-4504</v>
      </c>
    </row>
    <row r="102" spans="2:13" x14ac:dyDescent="0.25">
      <c r="B102" s="36">
        <v>5820</v>
      </c>
      <c r="C102" s="56" t="s">
        <v>62</v>
      </c>
      <c r="D102" s="71">
        <v>43594.93</v>
      </c>
      <c r="E102" s="71">
        <f>+[2]Combined!D166</f>
        <v>0</v>
      </c>
      <c r="F102" s="71">
        <f t="shared" si="3"/>
        <v>-43594.93</v>
      </c>
      <c r="H102" s="71">
        <f t="shared" si="4"/>
        <v>0</v>
      </c>
      <c r="I102" s="72">
        <v>23537</v>
      </c>
      <c r="J102" s="73">
        <f t="shared" si="5"/>
        <v>-23537</v>
      </c>
    </row>
    <row r="103" spans="2:13" x14ac:dyDescent="0.25">
      <c r="B103" s="36">
        <v>5850</v>
      </c>
      <c r="C103" s="56" t="s">
        <v>109</v>
      </c>
      <c r="D103" s="71"/>
      <c r="E103" s="71">
        <f>+[2]Combined!D167</f>
        <v>38366.36</v>
      </c>
      <c r="F103" s="71">
        <f t="shared" si="3"/>
        <v>38366.36</v>
      </c>
      <c r="H103" s="71">
        <f t="shared" si="4"/>
        <v>38366.36</v>
      </c>
      <c r="I103" s="72">
        <v>0</v>
      </c>
      <c r="J103" s="73">
        <f t="shared" si="5"/>
        <v>38366.36</v>
      </c>
    </row>
    <row r="104" spans="2:13" x14ac:dyDescent="0.25">
      <c r="B104" s="36">
        <v>5870</v>
      </c>
      <c r="C104" s="56" t="s">
        <v>63</v>
      </c>
      <c r="D104" s="71">
        <v>25264.75</v>
      </c>
      <c r="E104" s="71">
        <f>+[2]Combined!D168</f>
        <v>0</v>
      </c>
      <c r="F104" s="71">
        <f t="shared" si="3"/>
        <v>-25264.75</v>
      </c>
      <c r="H104" s="71">
        <f t="shared" si="4"/>
        <v>0</v>
      </c>
      <c r="I104" s="72">
        <v>28886</v>
      </c>
      <c r="J104" s="73">
        <f t="shared" si="5"/>
        <v>-28886</v>
      </c>
    </row>
    <row r="105" spans="2:13" x14ac:dyDescent="0.25">
      <c r="B105" s="36">
        <v>5890</v>
      </c>
      <c r="C105" s="56" t="s">
        <v>32</v>
      </c>
      <c r="D105" s="71">
        <v>3257</v>
      </c>
      <c r="E105" s="71">
        <f>+[2]Combined!D172</f>
        <v>0</v>
      </c>
      <c r="F105" s="71">
        <f t="shared" si="3"/>
        <v>-3257</v>
      </c>
      <c r="H105" s="71">
        <f t="shared" si="4"/>
        <v>0</v>
      </c>
      <c r="I105" s="72">
        <v>0</v>
      </c>
      <c r="J105" s="73">
        <f t="shared" si="5"/>
        <v>0</v>
      </c>
    </row>
    <row r="106" spans="2:13" x14ac:dyDescent="0.25">
      <c r="B106" s="36">
        <v>5900</v>
      </c>
      <c r="C106" s="56" t="s">
        <v>64</v>
      </c>
      <c r="D106" s="71">
        <v>212670.75</v>
      </c>
      <c r="E106" s="71">
        <f>+[2]Combined!D173</f>
        <v>3257</v>
      </c>
      <c r="F106" s="71">
        <f t="shared" si="3"/>
        <v>-209413.75</v>
      </c>
      <c r="H106" s="71">
        <f t="shared" si="4"/>
        <v>3257</v>
      </c>
      <c r="I106" s="72">
        <v>75434</v>
      </c>
      <c r="J106" s="73">
        <f t="shared" si="5"/>
        <v>-72177</v>
      </c>
    </row>
    <row r="107" spans="2:13" x14ac:dyDescent="0.25">
      <c r="B107" s="36">
        <v>5903</v>
      </c>
      <c r="C107" s="56" t="s">
        <v>105</v>
      </c>
      <c r="D107" s="71">
        <v>2800</v>
      </c>
      <c r="E107" s="71">
        <f>+[2]Combined!D174</f>
        <v>170086.39999999999</v>
      </c>
      <c r="F107" s="71">
        <f t="shared" si="3"/>
        <v>167286.39999999999</v>
      </c>
      <c r="H107" s="71">
        <f t="shared" si="4"/>
        <v>170086.39999999999</v>
      </c>
      <c r="I107" s="72">
        <v>0</v>
      </c>
      <c r="J107" s="73">
        <f t="shared" si="5"/>
        <v>170086.39999999999</v>
      </c>
    </row>
    <row r="108" spans="2:13" x14ac:dyDescent="0.25">
      <c r="B108" s="36">
        <v>5910</v>
      </c>
      <c r="C108" s="56" t="s">
        <v>65</v>
      </c>
      <c r="D108" s="71">
        <v>57792</v>
      </c>
      <c r="E108" s="71">
        <f>+[2]Combined!D175</f>
        <v>2800</v>
      </c>
      <c r="F108" s="71">
        <f t="shared" si="3"/>
        <v>-54992</v>
      </c>
      <c r="H108" s="71">
        <f t="shared" si="4"/>
        <v>2800</v>
      </c>
      <c r="I108" s="72">
        <v>50266</v>
      </c>
      <c r="J108" s="73">
        <f t="shared" si="5"/>
        <v>-47466</v>
      </c>
    </row>
    <row r="109" spans="2:13" x14ac:dyDescent="0.25">
      <c r="C109" s="56" t="s">
        <v>122</v>
      </c>
      <c r="D109" s="71"/>
      <c r="E109" s="71"/>
      <c r="F109" s="71">
        <f t="shared" si="3"/>
        <v>0</v>
      </c>
      <c r="H109" s="71">
        <f t="shared" si="4"/>
        <v>0</v>
      </c>
      <c r="I109" s="72">
        <v>0</v>
      </c>
      <c r="J109" s="73">
        <f t="shared" si="5"/>
        <v>0</v>
      </c>
    </row>
    <row r="110" spans="2:13" x14ac:dyDescent="0.25">
      <c r="B110" s="36">
        <v>5920</v>
      </c>
      <c r="C110" s="56" t="s">
        <v>66</v>
      </c>
      <c r="D110" s="71">
        <v>14421</v>
      </c>
      <c r="E110" s="71">
        <f>+[2]Combined!D176</f>
        <v>54996</v>
      </c>
      <c r="F110" s="71">
        <f t="shared" si="3"/>
        <v>40575</v>
      </c>
      <c r="H110" s="71">
        <f t="shared" si="4"/>
        <v>54996</v>
      </c>
      <c r="I110" s="90">
        <v>4329</v>
      </c>
      <c r="J110" s="73">
        <f t="shared" si="5"/>
        <v>50667</v>
      </c>
    </row>
    <row r="111" spans="2:13" s="89" customFormat="1" x14ac:dyDescent="0.25">
      <c r="B111" s="91" t="s">
        <v>73</v>
      </c>
      <c r="C111" s="89" t="s">
        <v>67</v>
      </c>
      <c r="D111" s="68">
        <f>SUM(D47:D110)</f>
        <v>5683661.9756931635</v>
      </c>
      <c r="E111" s="68" t="e">
        <f>SUM(E47:E110)</f>
        <v>#REF!</v>
      </c>
      <c r="F111" s="68" t="e">
        <f>SUM(F47:F110)</f>
        <v>#REF!</v>
      </c>
      <c r="H111" s="68" t="e">
        <f>SUM(H47:H110)</f>
        <v>#REF!</v>
      </c>
      <c r="I111" s="68">
        <f>SUM(I47:I110)</f>
        <v>4175515</v>
      </c>
      <c r="J111" s="68" t="e">
        <f>SUM(J47:J110)</f>
        <v>#REF!</v>
      </c>
      <c r="M111" s="89" t="s">
        <v>73</v>
      </c>
    </row>
    <row r="112" spans="2:13" x14ac:dyDescent="0.25">
      <c r="D112" s="93"/>
      <c r="E112" s="93"/>
      <c r="F112" s="94"/>
      <c r="H112" s="93"/>
    </row>
    <row r="113" spans="2:11" s="95" customFormat="1" ht="16.5" thickBot="1" x14ac:dyDescent="0.3">
      <c r="B113" s="123" t="s">
        <v>73</v>
      </c>
      <c r="C113" s="95" t="s">
        <v>33</v>
      </c>
      <c r="D113" s="142">
        <f t="shared" ref="D113:J113" si="6">+D44-D111</f>
        <v>-1638166.6729658907</v>
      </c>
      <c r="E113" s="142" t="e">
        <f t="shared" si="6"/>
        <v>#REF!</v>
      </c>
      <c r="F113" s="142"/>
      <c r="G113" s="142"/>
      <c r="H113" s="142" t="e">
        <f t="shared" si="6"/>
        <v>#REF!</v>
      </c>
      <c r="I113" s="142">
        <f t="shared" si="6"/>
        <v>-2181298</v>
      </c>
      <c r="J113" s="142" t="e">
        <f t="shared" si="6"/>
        <v>#REF!</v>
      </c>
      <c r="K113" s="124"/>
    </row>
    <row r="114" spans="2:11" s="28" customFormat="1" ht="13.5" thickTop="1" x14ac:dyDescent="0.2">
      <c r="B114" s="138"/>
      <c r="D114" s="139"/>
      <c r="E114" s="139"/>
      <c r="F114" s="139"/>
      <c r="G114" s="139"/>
      <c r="H114" s="139"/>
      <c r="I114" s="139"/>
      <c r="J114" s="139"/>
      <c r="K114" s="139"/>
    </row>
    <row r="115" spans="2:11" s="19" customFormat="1" x14ac:dyDescent="0.25">
      <c r="B115" s="18"/>
      <c r="C115" s="126" t="s">
        <v>511</v>
      </c>
      <c r="E115" s="51"/>
      <c r="H115" s="134" t="e">
        <f>+H113-[2]Combined!D181</f>
        <v>#REF!</v>
      </c>
    </row>
    <row r="116" spans="2:11" s="19" customFormat="1" ht="12.75" x14ac:dyDescent="0.2">
      <c r="B116" s="18"/>
    </row>
    <row r="117" spans="2:11" s="37" customFormat="1" x14ac:dyDescent="0.25">
      <c r="B117" s="36">
        <v>4999</v>
      </c>
      <c r="C117" s="37" t="s">
        <v>128</v>
      </c>
      <c r="D117" s="71">
        <v>10125</v>
      </c>
      <c r="E117" s="71">
        <f>+[2]Combined!D186</f>
        <v>8000</v>
      </c>
      <c r="F117" s="71">
        <f t="shared" ref="F117:F139" si="7">+E117-D117</f>
        <v>-2125</v>
      </c>
      <c r="H117" s="71">
        <f t="shared" ref="H117:H132" si="8">+E117</f>
        <v>8000</v>
      </c>
      <c r="I117" s="74">
        <v>10035</v>
      </c>
      <c r="J117" s="73">
        <f t="shared" ref="J117:J133" si="9">+H117-I117</f>
        <v>-2035</v>
      </c>
    </row>
    <row r="118" spans="2:11" s="37" customFormat="1" x14ac:dyDescent="0.25">
      <c r="B118" s="36">
        <v>4999</v>
      </c>
      <c r="C118" s="37" t="s">
        <v>144</v>
      </c>
      <c r="D118" s="71">
        <v>8000</v>
      </c>
      <c r="E118" s="71">
        <f>+[2]Combined!D185</f>
        <v>0</v>
      </c>
      <c r="F118" s="71">
        <f t="shared" si="7"/>
        <v>-8000</v>
      </c>
      <c r="H118" s="71">
        <f t="shared" si="8"/>
        <v>0</v>
      </c>
      <c r="I118" s="74">
        <v>8000</v>
      </c>
      <c r="J118" s="73">
        <f t="shared" si="9"/>
        <v>-8000</v>
      </c>
    </row>
    <row r="119" spans="2:11" s="37" customFormat="1" x14ac:dyDescent="0.25">
      <c r="B119" s="36">
        <v>4999</v>
      </c>
      <c r="C119" s="37" t="s">
        <v>129</v>
      </c>
      <c r="D119" s="71">
        <v>0</v>
      </c>
      <c r="E119" s="71">
        <f>+[2]Combined!D187</f>
        <v>10254</v>
      </c>
      <c r="F119" s="71">
        <f t="shared" si="7"/>
        <v>10254</v>
      </c>
      <c r="H119" s="71">
        <f t="shared" si="8"/>
        <v>10254</v>
      </c>
      <c r="I119" s="74">
        <v>0</v>
      </c>
      <c r="J119" s="73">
        <f t="shared" si="9"/>
        <v>10254</v>
      </c>
    </row>
    <row r="120" spans="2:11" s="37" customFormat="1" x14ac:dyDescent="0.25">
      <c r="B120" s="36">
        <v>4999</v>
      </c>
      <c r="C120" s="37" t="s">
        <v>130</v>
      </c>
      <c r="D120" s="71">
        <v>14100</v>
      </c>
      <c r="E120" s="71" t="e">
        <f>+#REF!</f>
        <v>#REF!</v>
      </c>
      <c r="F120" s="71" t="e">
        <f t="shared" si="7"/>
        <v>#REF!</v>
      </c>
      <c r="H120" s="71" t="e">
        <f t="shared" si="8"/>
        <v>#REF!</v>
      </c>
      <c r="I120" s="74">
        <v>0</v>
      </c>
      <c r="J120" s="73" t="e">
        <f t="shared" si="9"/>
        <v>#REF!</v>
      </c>
    </row>
    <row r="121" spans="2:11" s="37" customFormat="1" x14ac:dyDescent="0.25">
      <c r="B121" s="36">
        <v>4999</v>
      </c>
      <c r="C121" s="37" t="s">
        <v>131</v>
      </c>
      <c r="D121" s="71">
        <v>14688</v>
      </c>
      <c r="E121" s="71">
        <f>+[2]Combined!D189</f>
        <v>14225</v>
      </c>
      <c r="F121" s="71">
        <f t="shared" si="7"/>
        <v>-463</v>
      </c>
      <c r="H121" s="71">
        <f t="shared" si="8"/>
        <v>14225</v>
      </c>
      <c r="I121" s="74">
        <v>0</v>
      </c>
      <c r="J121" s="73">
        <f t="shared" si="9"/>
        <v>14225</v>
      </c>
    </row>
    <row r="122" spans="2:11" s="37" customFormat="1" x14ac:dyDescent="0.25">
      <c r="B122" s="36">
        <v>4999</v>
      </c>
      <c r="C122" s="37" t="s">
        <v>132</v>
      </c>
      <c r="D122" s="71">
        <v>27960</v>
      </c>
      <c r="E122" s="71">
        <f>+[2]Combined!D190</f>
        <v>14688</v>
      </c>
      <c r="F122" s="71">
        <f t="shared" si="7"/>
        <v>-13272</v>
      </c>
      <c r="H122" s="71">
        <f t="shared" si="8"/>
        <v>14688</v>
      </c>
      <c r="I122" s="74">
        <v>0</v>
      </c>
      <c r="J122" s="73">
        <f t="shared" si="9"/>
        <v>14688</v>
      </c>
    </row>
    <row r="123" spans="2:11" s="37" customFormat="1" x14ac:dyDescent="0.25">
      <c r="B123" s="36">
        <v>4999</v>
      </c>
      <c r="C123" s="37" t="s">
        <v>133</v>
      </c>
      <c r="D123" s="71">
        <v>0</v>
      </c>
      <c r="E123" s="71">
        <f>+[2]Combined!D191</f>
        <v>27960</v>
      </c>
      <c r="F123" s="71">
        <f t="shared" si="7"/>
        <v>27960</v>
      </c>
      <c r="H123" s="71">
        <f t="shared" si="8"/>
        <v>27960</v>
      </c>
      <c r="I123" s="74">
        <v>0</v>
      </c>
      <c r="J123" s="73">
        <f t="shared" si="9"/>
        <v>27960</v>
      </c>
    </row>
    <row r="124" spans="2:11" s="37" customFormat="1" x14ac:dyDescent="0.25">
      <c r="B124" s="36">
        <v>4999</v>
      </c>
      <c r="C124" s="37" t="s">
        <v>134</v>
      </c>
      <c r="D124" s="71">
        <v>0</v>
      </c>
      <c r="E124" s="71">
        <f>+[2]Combined!D192</f>
        <v>0</v>
      </c>
      <c r="F124" s="71">
        <f t="shared" si="7"/>
        <v>0</v>
      </c>
      <c r="H124" s="71">
        <f t="shared" si="8"/>
        <v>0</v>
      </c>
      <c r="I124" s="74">
        <v>0</v>
      </c>
      <c r="J124" s="73">
        <f t="shared" si="9"/>
        <v>0</v>
      </c>
    </row>
    <row r="125" spans="2:11" s="37" customFormat="1" x14ac:dyDescent="0.25">
      <c r="B125" s="36"/>
      <c r="C125" s="38" t="s">
        <v>434</v>
      </c>
      <c r="D125" s="71">
        <v>11620</v>
      </c>
      <c r="E125" s="71">
        <f>+[2]Combined!D193</f>
        <v>0</v>
      </c>
      <c r="F125" s="71">
        <f t="shared" si="7"/>
        <v>-11620</v>
      </c>
      <c r="H125" s="71">
        <f t="shared" si="8"/>
        <v>0</v>
      </c>
      <c r="I125" s="74">
        <v>0</v>
      </c>
      <c r="J125" s="73">
        <f t="shared" si="9"/>
        <v>0</v>
      </c>
    </row>
    <row r="126" spans="2:11" s="37" customFormat="1" x14ac:dyDescent="0.25">
      <c r="B126" s="36">
        <v>4999</v>
      </c>
      <c r="C126" s="37" t="s">
        <v>156</v>
      </c>
      <c r="D126" s="71">
        <v>38940</v>
      </c>
      <c r="E126" s="71">
        <f>+[2]Combined!D194</f>
        <v>6120</v>
      </c>
      <c r="F126" s="71">
        <f t="shared" si="7"/>
        <v>-32820</v>
      </c>
      <c r="H126" s="71">
        <f t="shared" si="8"/>
        <v>6120</v>
      </c>
      <c r="I126" s="74">
        <v>8009</v>
      </c>
      <c r="J126" s="73">
        <f t="shared" si="9"/>
        <v>-1889</v>
      </c>
    </row>
    <row r="127" spans="2:11" s="37" customFormat="1" x14ac:dyDescent="0.25">
      <c r="B127" s="36">
        <v>4999</v>
      </c>
      <c r="C127" s="37" t="s">
        <v>135</v>
      </c>
      <c r="D127" s="71">
        <v>4110</v>
      </c>
      <c r="E127" s="71">
        <f>+[2]Combined!D195</f>
        <v>0</v>
      </c>
      <c r="F127" s="71">
        <f t="shared" si="7"/>
        <v>-4110</v>
      </c>
      <c r="H127" s="71">
        <f t="shared" si="8"/>
        <v>0</v>
      </c>
      <c r="I127" s="74">
        <v>1250</v>
      </c>
      <c r="J127" s="73">
        <f t="shared" si="9"/>
        <v>-1250</v>
      </c>
    </row>
    <row r="128" spans="2:11" s="37" customFormat="1" x14ac:dyDescent="0.25">
      <c r="B128" s="36">
        <v>4999</v>
      </c>
      <c r="C128" s="37" t="s">
        <v>136</v>
      </c>
      <c r="D128" s="71">
        <v>16849.666666666668</v>
      </c>
      <c r="E128" s="71">
        <f>+[2]Combined!D196</f>
        <v>4110</v>
      </c>
      <c r="F128" s="71">
        <f t="shared" si="7"/>
        <v>-12739.666666666668</v>
      </c>
      <c r="H128" s="71">
        <f t="shared" si="8"/>
        <v>4110</v>
      </c>
      <c r="I128" s="74">
        <v>0</v>
      </c>
      <c r="J128" s="73">
        <f t="shared" si="9"/>
        <v>4110</v>
      </c>
    </row>
    <row r="129" spans="2:11" s="37" customFormat="1" x14ac:dyDescent="0.25">
      <c r="B129" s="36">
        <v>4999</v>
      </c>
      <c r="C129" s="37" t="s">
        <v>137</v>
      </c>
      <c r="D129" s="71">
        <v>110100</v>
      </c>
      <c r="E129" s="71">
        <f>+[2]Combined!D197</f>
        <v>16851</v>
      </c>
      <c r="F129" s="71">
        <f t="shared" si="7"/>
        <v>-93249</v>
      </c>
      <c r="H129" s="71">
        <f t="shared" si="8"/>
        <v>16851</v>
      </c>
      <c r="I129" s="74">
        <v>0</v>
      </c>
      <c r="J129" s="73">
        <f t="shared" si="9"/>
        <v>16851</v>
      </c>
    </row>
    <row r="130" spans="2:11" s="37" customFormat="1" x14ac:dyDescent="0.25">
      <c r="B130" s="36">
        <v>4999</v>
      </c>
      <c r="C130" s="37" t="s">
        <v>138</v>
      </c>
      <c r="D130" s="71">
        <v>0</v>
      </c>
      <c r="E130" s="71">
        <f>+[2]Combined!D198</f>
        <v>102484</v>
      </c>
      <c r="F130" s="71">
        <f t="shared" si="7"/>
        <v>102484</v>
      </c>
      <c r="H130" s="71">
        <f t="shared" si="8"/>
        <v>102484</v>
      </c>
      <c r="I130" s="74">
        <v>0</v>
      </c>
      <c r="J130" s="73">
        <f t="shared" si="9"/>
        <v>102484</v>
      </c>
    </row>
    <row r="131" spans="2:11" s="37" customFormat="1" x14ac:dyDescent="0.25">
      <c r="B131" s="36">
        <v>4999</v>
      </c>
      <c r="C131" s="37" t="s">
        <v>143</v>
      </c>
      <c r="D131" s="71">
        <v>0</v>
      </c>
      <c r="E131" s="71">
        <v>0</v>
      </c>
      <c r="F131" s="71">
        <f t="shared" si="7"/>
        <v>0</v>
      </c>
      <c r="H131" s="71">
        <f t="shared" si="8"/>
        <v>0</v>
      </c>
      <c r="I131" s="74"/>
      <c r="J131" s="73">
        <f t="shared" si="9"/>
        <v>0</v>
      </c>
    </row>
    <row r="132" spans="2:11" s="37" customFormat="1" x14ac:dyDescent="0.25">
      <c r="B132" s="36">
        <v>4999</v>
      </c>
      <c r="C132" s="37" t="s">
        <v>155</v>
      </c>
      <c r="D132" s="71"/>
      <c r="E132" s="71"/>
      <c r="F132" s="71">
        <f t="shared" si="7"/>
        <v>0</v>
      </c>
      <c r="H132" s="71">
        <f t="shared" si="8"/>
        <v>0</v>
      </c>
      <c r="J132" s="73">
        <f t="shared" si="9"/>
        <v>0</v>
      </c>
    </row>
    <row r="133" spans="2:11" s="37" customFormat="1" x14ac:dyDescent="0.25">
      <c r="B133" s="36"/>
      <c r="C133" s="37" t="s">
        <v>154</v>
      </c>
      <c r="D133" s="71"/>
      <c r="E133" s="71"/>
      <c r="F133" s="71">
        <f t="shared" si="7"/>
        <v>0</v>
      </c>
      <c r="H133" s="71"/>
      <c r="I133" s="70"/>
      <c r="J133" s="73">
        <f t="shared" si="9"/>
        <v>0</v>
      </c>
    </row>
    <row r="134" spans="2:11" s="37" customFormat="1" x14ac:dyDescent="0.25">
      <c r="B134" s="36"/>
      <c r="C134" s="37" t="s">
        <v>435</v>
      </c>
      <c r="D134" s="71"/>
      <c r="E134" s="71"/>
      <c r="F134" s="71">
        <f t="shared" si="7"/>
        <v>0</v>
      </c>
      <c r="H134" s="71">
        <f>+E134</f>
        <v>0</v>
      </c>
      <c r="I134" s="70"/>
      <c r="J134" s="73"/>
    </row>
    <row r="135" spans="2:11" s="37" customFormat="1" x14ac:dyDescent="0.25">
      <c r="B135" s="36"/>
      <c r="C135" s="38" t="s">
        <v>153</v>
      </c>
      <c r="D135" s="71"/>
      <c r="E135" s="71"/>
      <c r="F135" s="71">
        <f t="shared" si="7"/>
        <v>0</v>
      </c>
      <c r="G135" s="37" t="s">
        <v>73</v>
      </c>
      <c r="I135" s="70"/>
      <c r="J135" s="73">
        <f>+H135-I135</f>
        <v>0</v>
      </c>
    </row>
    <row r="136" spans="2:11" s="37" customFormat="1" x14ac:dyDescent="0.25">
      <c r="B136" s="36"/>
      <c r="C136" s="37" t="s">
        <v>436</v>
      </c>
      <c r="D136" s="71">
        <v>0</v>
      </c>
      <c r="E136" s="71">
        <f>+[2]Combined!D200</f>
        <v>0</v>
      </c>
      <c r="F136" s="71">
        <f t="shared" si="7"/>
        <v>0</v>
      </c>
      <c r="G136" s="74" t="s">
        <v>73</v>
      </c>
      <c r="H136" s="71">
        <f>+E136</f>
        <v>0</v>
      </c>
      <c r="I136" s="70">
        <v>0</v>
      </c>
      <c r="J136" s="73">
        <f>+H136-I136</f>
        <v>0</v>
      </c>
    </row>
    <row r="137" spans="2:11" s="37" customFormat="1" x14ac:dyDescent="0.25">
      <c r="B137" s="36"/>
      <c r="C137" s="38" t="s">
        <v>437</v>
      </c>
      <c r="D137" s="71"/>
      <c r="E137" s="71"/>
      <c r="F137" s="71">
        <f t="shared" si="7"/>
        <v>0</v>
      </c>
      <c r="G137" s="74"/>
      <c r="H137" s="71"/>
      <c r="I137" s="70"/>
      <c r="J137" s="73"/>
    </row>
    <row r="138" spans="2:11" s="37" customFormat="1" x14ac:dyDescent="0.25">
      <c r="B138" s="36"/>
      <c r="C138" s="38" t="s">
        <v>438</v>
      </c>
      <c r="F138" s="71">
        <f t="shared" si="7"/>
        <v>0</v>
      </c>
      <c r="G138" s="75" t="s">
        <v>73</v>
      </c>
      <c r="H138" s="76">
        <f>+E135</f>
        <v>0</v>
      </c>
      <c r="I138" s="76">
        <v>0</v>
      </c>
      <c r="J138" s="73">
        <f>+H138-I138</f>
        <v>0</v>
      </c>
    </row>
    <row r="139" spans="2:11" s="37" customFormat="1" x14ac:dyDescent="0.25">
      <c r="B139" s="36"/>
      <c r="C139" s="37" t="s">
        <v>413</v>
      </c>
      <c r="D139" s="70"/>
      <c r="E139" s="70"/>
      <c r="F139" s="71">
        <f t="shared" si="7"/>
        <v>0</v>
      </c>
      <c r="G139" s="77"/>
      <c r="H139" s="71">
        <f>+E139</f>
        <v>0</v>
      </c>
      <c r="I139" s="76"/>
      <c r="J139" s="73">
        <f>+H139-I139</f>
        <v>0</v>
      </c>
    </row>
    <row r="140" spans="2:11" s="37" customFormat="1" x14ac:dyDescent="0.25">
      <c r="B140" s="36"/>
      <c r="D140" s="70"/>
      <c r="E140" s="70"/>
      <c r="F140" s="71"/>
      <c r="G140" s="77"/>
      <c r="H140" s="71"/>
      <c r="I140" s="76"/>
      <c r="J140" s="73"/>
    </row>
    <row r="141" spans="2:11" x14ac:dyDescent="0.25">
      <c r="H141" s="95"/>
      <c r="I141" s="96"/>
    </row>
    <row r="142" spans="2:11" s="34" customFormat="1" ht="15" x14ac:dyDescent="0.2">
      <c r="B142" s="32"/>
      <c r="C142" s="33" t="s">
        <v>509</v>
      </c>
      <c r="D142" s="143">
        <f t="shared" ref="D142:E142" si="10">SUM(D117:D140)</f>
        <v>256492.66666666666</v>
      </c>
      <c r="E142" s="143" t="e">
        <f t="shared" si="10"/>
        <v>#REF!</v>
      </c>
      <c r="F142" s="143"/>
      <c r="G142" s="143">
        <f t="shared" ref="G142:K142" si="11">SUM(G122:G141)</f>
        <v>0</v>
      </c>
      <c r="H142" s="143" t="e">
        <f>SUM(H117:H141)</f>
        <v>#REF!</v>
      </c>
      <c r="I142" s="143">
        <f>SUM(I117:I141)</f>
        <v>27294</v>
      </c>
      <c r="J142" s="143">
        <f t="shared" si="11"/>
        <v>162954</v>
      </c>
      <c r="K142" s="125">
        <f t="shared" si="11"/>
        <v>0</v>
      </c>
    </row>
    <row r="144" spans="2:11" s="37" customFormat="1" x14ac:dyDescent="0.25">
      <c r="B144" s="36"/>
      <c r="C144" s="37" t="s">
        <v>157</v>
      </c>
      <c r="D144" s="71">
        <v>50553</v>
      </c>
      <c r="E144" s="71">
        <f>+[2]Capital!B5</f>
        <v>31100</v>
      </c>
      <c r="F144" s="71"/>
      <c r="H144" s="71">
        <f>+E144</f>
        <v>31100</v>
      </c>
      <c r="I144" s="74"/>
    </row>
    <row r="145" spans="2:10" s="89" customFormat="1" ht="16.5" thickBot="1" x14ac:dyDescent="0.3">
      <c r="B145" s="91"/>
      <c r="C145" s="35" t="s">
        <v>510</v>
      </c>
      <c r="D145" s="92">
        <f t="shared" ref="D145:E145" si="12">+D113+D142-D144</f>
        <v>-1432227.006299224</v>
      </c>
      <c r="E145" s="92" t="e">
        <f t="shared" si="12"/>
        <v>#REF!</v>
      </c>
      <c r="F145" s="92"/>
      <c r="H145" s="92" t="e">
        <f>+H113+H142-H144</f>
        <v>#REF!</v>
      </c>
      <c r="I145" s="92">
        <f>+I113+I142-I144</f>
        <v>-2154004</v>
      </c>
      <c r="J145" s="92" t="e">
        <f>+J44-J111</f>
        <v>#REF!</v>
      </c>
    </row>
    <row r="146" spans="2:10" ht="16.5" thickTop="1" x14ac:dyDescent="0.25"/>
  </sheetData>
  <mergeCells count="3">
    <mergeCell ref="C1:K1"/>
    <mergeCell ref="C2:K2"/>
    <mergeCell ref="C3:E3"/>
  </mergeCells>
  <pageMargins left="0.7" right="0.7" top="0.75" bottom="0.75" header="0.3" footer="0.3"/>
  <pageSetup paperSize="1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5"/>
  <sheetViews>
    <sheetView view="pageBreakPreview" zoomScale="60" zoomScaleNormal="100" workbookViewId="0">
      <selection activeCell="N8" sqref="N8"/>
    </sheetView>
  </sheetViews>
  <sheetFormatPr defaultColWidth="9.140625" defaultRowHeight="15.75" x14ac:dyDescent="0.25"/>
  <cols>
    <col min="1" max="1" width="8.5703125" style="56" customWidth="1"/>
    <col min="2" max="2" width="10.5703125" style="36" customWidth="1"/>
    <col min="3" max="3" width="42.5703125" style="56" customWidth="1"/>
    <col min="4" max="4" width="19.5703125" style="56" hidden="1" customWidth="1"/>
    <col min="5" max="5" width="17.85546875" style="70" hidden="1" customWidth="1"/>
    <col min="6" max="6" width="17.42578125" style="70" hidden="1" customWidth="1"/>
    <col min="7" max="7" width="17.85546875" style="70" hidden="1" customWidth="1"/>
    <col min="8" max="8" width="16" style="70" hidden="1" customWidth="1"/>
    <col min="9" max="9" width="17.5703125" style="56" hidden="1" customWidth="1"/>
    <col min="10" max="10" width="21.5703125" style="56" customWidth="1"/>
    <col min="11" max="11" width="15.5703125" style="55" bestFit="1" customWidth="1"/>
    <col min="12" max="12" width="7.140625" style="56" customWidth="1"/>
    <col min="13" max="13" width="22.28515625" style="56" bestFit="1" customWidth="1"/>
    <col min="14" max="14" width="25.42578125" style="89" bestFit="1" customWidth="1"/>
    <col min="15" max="15" width="21.28515625" style="56" bestFit="1" customWidth="1"/>
    <col min="16" max="16" width="17" style="56" customWidth="1"/>
    <col min="17" max="17" width="9.140625" style="56"/>
    <col min="18" max="18" width="10.140625" style="56" bestFit="1" customWidth="1"/>
    <col min="19" max="16384" width="9.140625" style="56"/>
  </cols>
  <sheetData>
    <row r="1" spans="2:16" s="37" customFormat="1" x14ac:dyDescent="0.25">
      <c r="B1" s="36"/>
      <c r="C1" s="149" t="s">
        <v>72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2:16" s="37" customFormat="1" x14ac:dyDescent="0.25">
      <c r="B2" s="36"/>
      <c r="C2" s="149" t="s">
        <v>512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2:16" x14ac:dyDescent="0.25">
      <c r="C3" s="149" t="s">
        <v>146</v>
      </c>
      <c r="D3" s="149"/>
      <c r="E3" s="149"/>
      <c r="F3" s="149"/>
      <c r="G3" s="149"/>
      <c r="H3" s="149"/>
      <c r="I3" s="149"/>
      <c r="J3" s="149"/>
      <c r="L3" s="36" t="s">
        <v>152</v>
      </c>
      <c r="N3" s="36"/>
      <c r="O3" s="36"/>
      <c r="P3" s="36"/>
    </row>
    <row r="4" spans="2:16" x14ac:dyDescent="0.25">
      <c r="C4" s="52"/>
      <c r="D4" s="52"/>
      <c r="E4" s="52"/>
      <c r="F4" s="52"/>
      <c r="G4" s="52"/>
      <c r="H4" s="119"/>
      <c r="I4" s="120"/>
      <c r="J4" s="52"/>
      <c r="N4" s="57" t="s">
        <v>151</v>
      </c>
    </row>
    <row r="5" spans="2:16" x14ac:dyDescent="0.25">
      <c r="D5" s="56" t="s">
        <v>184</v>
      </c>
      <c r="E5" s="58" t="s">
        <v>150</v>
      </c>
      <c r="F5" s="52" t="s">
        <v>185</v>
      </c>
      <c r="G5" s="52" t="s">
        <v>429</v>
      </c>
      <c r="H5" s="119" t="s">
        <v>498</v>
      </c>
      <c r="I5" s="120" t="s">
        <v>525</v>
      </c>
      <c r="J5" s="52" t="s">
        <v>526</v>
      </c>
      <c r="K5" s="59" t="s">
        <v>527</v>
      </c>
      <c r="M5" s="52" t="s">
        <v>526</v>
      </c>
      <c r="N5" s="57" t="s">
        <v>532</v>
      </c>
      <c r="O5" s="59" t="s">
        <v>528</v>
      </c>
    </row>
    <row r="6" spans="2:16" s="37" customFormat="1" x14ac:dyDescent="0.25">
      <c r="B6" s="36"/>
      <c r="C6" s="60"/>
      <c r="D6" s="61" t="s">
        <v>145</v>
      </c>
      <c r="E6" s="62" t="s">
        <v>145</v>
      </c>
      <c r="F6" s="61" t="s">
        <v>145</v>
      </c>
      <c r="G6" s="61" t="s">
        <v>145</v>
      </c>
      <c r="H6" s="61" t="s">
        <v>145</v>
      </c>
      <c r="I6" s="61" t="s">
        <v>145</v>
      </c>
      <c r="J6" s="61" t="s">
        <v>145</v>
      </c>
      <c r="K6" s="63" t="s">
        <v>149</v>
      </c>
      <c r="M6" s="61" t="s">
        <v>145</v>
      </c>
      <c r="N6" s="64" t="s">
        <v>533</v>
      </c>
      <c r="O6" s="63" t="s">
        <v>149</v>
      </c>
    </row>
    <row r="7" spans="2:16" s="37" customFormat="1" x14ac:dyDescent="0.25">
      <c r="B7" s="36"/>
      <c r="C7" s="61" t="s">
        <v>69</v>
      </c>
      <c r="D7" s="65"/>
      <c r="E7" s="66"/>
      <c r="F7" s="66"/>
      <c r="G7" s="66"/>
      <c r="H7" s="66"/>
      <c r="I7" s="65"/>
      <c r="J7" s="65"/>
      <c r="K7" s="67"/>
      <c r="M7" s="65"/>
      <c r="N7" s="65"/>
      <c r="O7" s="67"/>
    </row>
    <row r="8" spans="2:16" s="37" customFormat="1" x14ac:dyDescent="0.25">
      <c r="B8" s="36">
        <v>4005</v>
      </c>
      <c r="C8" s="37" t="s">
        <v>117</v>
      </c>
      <c r="D8" s="69">
        <v>38500</v>
      </c>
      <c r="E8" s="70">
        <v>52000</v>
      </c>
      <c r="F8" s="71">
        <v>40500</v>
      </c>
      <c r="G8" s="71">
        <v>43000</v>
      </c>
      <c r="H8" s="71">
        <v>45200</v>
      </c>
      <c r="I8" s="71">
        <v>33400</v>
      </c>
      <c r="J8" s="71" t="e">
        <f>+#REF!</f>
        <v>#REF!</v>
      </c>
      <c r="K8" s="71" t="e">
        <f>+J8-I8</f>
        <v>#REF!</v>
      </c>
      <c r="M8" s="71" t="e">
        <f>+J8</f>
        <v>#REF!</v>
      </c>
      <c r="N8" s="72">
        <v>9035</v>
      </c>
      <c r="O8" s="73" t="e">
        <f>+M8-N8</f>
        <v>#REF!</v>
      </c>
    </row>
    <row r="9" spans="2:16" s="37" customFormat="1" x14ac:dyDescent="0.25">
      <c r="B9" s="36">
        <v>4010</v>
      </c>
      <c r="C9" s="37" t="s">
        <v>12</v>
      </c>
      <c r="D9" s="69">
        <v>369000.40000000008</v>
      </c>
      <c r="E9" s="70">
        <v>329673.02999999991</v>
      </c>
      <c r="F9" s="71">
        <v>301720</v>
      </c>
      <c r="G9" s="71">
        <v>441300</v>
      </c>
      <c r="H9" s="71">
        <v>446196</v>
      </c>
      <c r="I9" s="71">
        <v>338819.96000000014</v>
      </c>
      <c r="J9" s="71" t="e">
        <f>+#REF!</f>
        <v>#REF!</v>
      </c>
      <c r="K9" s="71" t="e">
        <f t="shared" ref="K9:K42" si="0">+J9-I9</f>
        <v>#REF!</v>
      </c>
      <c r="M9" s="71" t="e">
        <f t="shared" ref="M9:M42" si="1">+J9</f>
        <v>#REF!</v>
      </c>
      <c r="N9" s="72">
        <v>366008</v>
      </c>
      <c r="O9" s="73" t="e">
        <f t="shared" ref="O9:O42" si="2">+M9-N9</f>
        <v>#REF!</v>
      </c>
      <c r="P9" s="97" t="e">
        <f>-M9/N9+1</f>
        <v>#REF!</v>
      </c>
    </row>
    <row r="10" spans="2:16" s="37" customFormat="1" x14ac:dyDescent="0.25">
      <c r="B10" s="36"/>
      <c r="C10" s="37" t="s">
        <v>530</v>
      </c>
      <c r="D10" s="69"/>
      <c r="E10" s="70"/>
      <c r="F10" s="71"/>
      <c r="G10" s="71"/>
      <c r="H10" s="71"/>
      <c r="I10" s="71"/>
      <c r="J10" s="71" t="e">
        <f>+#REF!</f>
        <v>#REF!</v>
      </c>
      <c r="K10" s="71"/>
      <c r="M10" s="71"/>
      <c r="N10" s="72">
        <v>2052</v>
      </c>
      <c r="O10" s="73"/>
      <c r="P10" s="97"/>
    </row>
    <row r="11" spans="2:16" s="37" customFormat="1" x14ac:dyDescent="0.25">
      <c r="B11" s="36">
        <v>4060</v>
      </c>
      <c r="C11" s="37" t="s">
        <v>13</v>
      </c>
      <c r="D11" s="69">
        <v>8500</v>
      </c>
      <c r="E11" s="70">
        <v>17200</v>
      </c>
      <c r="F11" s="71">
        <v>12000</v>
      </c>
      <c r="G11" s="71">
        <v>14950</v>
      </c>
      <c r="H11" s="71">
        <v>10950</v>
      </c>
      <c r="I11" s="71">
        <v>14500</v>
      </c>
      <c r="J11" s="71" t="e">
        <f>+#REF!</f>
        <v>#REF!</v>
      </c>
      <c r="K11" s="71" t="e">
        <f t="shared" si="0"/>
        <v>#REF!</v>
      </c>
      <c r="M11" s="71" t="e">
        <f t="shared" si="1"/>
        <v>#REF!</v>
      </c>
      <c r="N11" s="72">
        <v>0</v>
      </c>
      <c r="O11" s="73" t="e">
        <f t="shared" si="2"/>
        <v>#REF!</v>
      </c>
    </row>
    <row r="12" spans="2:16" s="37" customFormat="1" x14ac:dyDescent="0.25">
      <c r="B12" s="36">
        <v>4070</v>
      </c>
      <c r="C12" s="37" t="s">
        <v>14</v>
      </c>
      <c r="D12" s="69">
        <v>300</v>
      </c>
      <c r="E12" s="70">
        <v>300</v>
      </c>
      <c r="F12" s="71">
        <v>300</v>
      </c>
      <c r="G12" s="71">
        <v>0</v>
      </c>
      <c r="H12" s="71">
        <v>0</v>
      </c>
      <c r="I12" s="71">
        <v>0</v>
      </c>
      <c r="J12" s="71" t="e">
        <f>+#REF!</f>
        <v>#REF!</v>
      </c>
      <c r="K12" s="71" t="e">
        <f t="shared" si="0"/>
        <v>#REF!</v>
      </c>
      <c r="M12" s="71" t="e">
        <f t="shared" si="1"/>
        <v>#REF!</v>
      </c>
      <c r="N12" s="72">
        <v>0</v>
      </c>
      <c r="O12" s="73" t="e">
        <f t="shared" si="2"/>
        <v>#REF!</v>
      </c>
    </row>
    <row r="13" spans="2:16" s="37" customFormat="1" x14ac:dyDescent="0.25">
      <c r="B13" s="36">
        <v>4080</v>
      </c>
      <c r="C13" s="37" t="s">
        <v>120</v>
      </c>
      <c r="D13" s="69">
        <f>1123500+805000</f>
        <v>1928500</v>
      </c>
      <c r="E13" s="70">
        <v>1876000</v>
      </c>
      <c r="F13" s="71">
        <v>1852500</v>
      </c>
      <c r="G13" s="71">
        <v>1536000</v>
      </c>
      <c r="H13" s="71">
        <v>1545000</v>
      </c>
      <c r="I13" s="71">
        <v>1470350</v>
      </c>
      <c r="J13" s="71" t="e">
        <f>+#REF!+#REF!</f>
        <v>#REF!</v>
      </c>
      <c r="K13" s="71" t="e">
        <f t="shared" si="0"/>
        <v>#REF!</v>
      </c>
      <c r="M13" s="71" t="e">
        <f t="shared" si="1"/>
        <v>#REF!</v>
      </c>
      <c r="N13" s="72">
        <v>305351</v>
      </c>
      <c r="O13" s="73" t="e">
        <f t="shared" si="2"/>
        <v>#REF!</v>
      </c>
    </row>
    <row r="14" spans="2:16" s="37" customFormat="1" x14ac:dyDescent="0.25">
      <c r="B14" s="36">
        <v>4093</v>
      </c>
      <c r="C14" s="37" t="s">
        <v>74</v>
      </c>
      <c r="D14" s="69"/>
      <c r="E14" s="70">
        <v>48</v>
      </c>
      <c r="F14" s="71">
        <v>48</v>
      </c>
      <c r="G14" s="71">
        <v>156</v>
      </c>
      <c r="H14" s="71">
        <v>156</v>
      </c>
      <c r="I14" s="71">
        <v>156</v>
      </c>
      <c r="J14" s="71" t="e">
        <f>+#REF!</f>
        <v>#REF!</v>
      </c>
      <c r="K14" s="71" t="e">
        <f t="shared" si="0"/>
        <v>#REF!</v>
      </c>
      <c r="M14" s="71" t="e">
        <f t="shared" si="1"/>
        <v>#REF!</v>
      </c>
      <c r="N14" s="72">
        <v>52</v>
      </c>
      <c r="O14" s="73" t="e">
        <f t="shared" si="2"/>
        <v>#REF!</v>
      </c>
    </row>
    <row r="15" spans="2:16" s="37" customFormat="1" x14ac:dyDescent="0.25">
      <c r="B15" s="36">
        <v>4094</v>
      </c>
      <c r="C15" s="37" t="s">
        <v>16</v>
      </c>
      <c r="D15" s="69">
        <v>150000</v>
      </c>
      <c r="E15" s="70">
        <v>150000</v>
      </c>
      <c r="F15" s="71">
        <v>156250</v>
      </c>
      <c r="G15" s="71">
        <v>165000</v>
      </c>
      <c r="H15" s="71">
        <v>165000</v>
      </c>
      <c r="I15" s="71">
        <v>165000</v>
      </c>
      <c r="J15" s="71" t="e">
        <f>+#REF!</f>
        <v>#REF!</v>
      </c>
      <c r="K15" s="71" t="e">
        <f t="shared" si="0"/>
        <v>#REF!</v>
      </c>
      <c r="M15" s="71" t="e">
        <f t="shared" si="1"/>
        <v>#REF!</v>
      </c>
      <c r="N15" s="72">
        <v>165000</v>
      </c>
      <c r="O15" s="73" t="e">
        <f t="shared" si="2"/>
        <v>#REF!</v>
      </c>
    </row>
    <row r="16" spans="2:16" s="37" customFormat="1" x14ac:dyDescent="0.25">
      <c r="B16" s="36">
        <v>4150</v>
      </c>
      <c r="C16" s="37" t="s">
        <v>17</v>
      </c>
      <c r="D16" s="69">
        <v>157225</v>
      </c>
      <c r="E16" s="70">
        <v>159804.00000000003</v>
      </c>
      <c r="F16" s="71">
        <v>160007</v>
      </c>
      <c r="G16" s="71">
        <v>163099</v>
      </c>
      <c r="H16" s="71">
        <v>137664</v>
      </c>
      <c r="I16" s="71">
        <v>133993.68000000002</v>
      </c>
      <c r="J16" s="71" t="e">
        <f>+#REF!</f>
        <v>#REF!</v>
      </c>
      <c r="K16" s="71" t="e">
        <f t="shared" si="0"/>
        <v>#REF!</v>
      </c>
      <c r="M16" s="71" t="e">
        <f t="shared" si="1"/>
        <v>#REF!</v>
      </c>
      <c r="N16" s="72">
        <v>125851</v>
      </c>
      <c r="O16" s="73" t="e">
        <f t="shared" si="2"/>
        <v>#REF!</v>
      </c>
    </row>
    <row r="17" spans="2:16" s="37" customFormat="1" x14ac:dyDescent="0.25">
      <c r="B17" s="36"/>
      <c r="C17" s="37" t="s">
        <v>537</v>
      </c>
      <c r="D17" s="69"/>
      <c r="E17" s="70"/>
      <c r="F17" s="71"/>
      <c r="G17" s="71"/>
      <c r="H17" s="71"/>
      <c r="I17" s="71"/>
      <c r="J17" s="71">
        <v>0</v>
      </c>
      <c r="K17" s="71">
        <f t="shared" si="0"/>
        <v>0</v>
      </c>
      <c r="M17" s="71"/>
      <c r="N17" s="72">
        <v>8247</v>
      </c>
      <c r="O17" s="73"/>
    </row>
    <row r="18" spans="2:16" s="37" customFormat="1" x14ac:dyDescent="0.25">
      <c r="B18" s="36">
        <v>4151</v>
      </c>
      <c r="C18" s="37" t="s">
        <v>18</v>
      </c>
      <c r="D18" s="69">
        <v>221950</v>
      </c>
      <c r="E18" s="70">
        <v>241950</v>
      </c>
      <c r="F18" s="71">
        <v>225000</v>
      </c>
      <c r="G18" s="71">
        <v>168000</v>
      </c>
      <c r="H18" s="71">
        <v>178000</v>
      </c>
      <c r="I18" s="71">
        <v>154700</v>
      </c>
      <c r="J18" s="71" t="e">
        <f>+#REF!</f>
        <v>#REF!</v>
      </c>
      <c r="K18" s="71" t="e">
        <f t="shared" si="0"/>
        <v>#REF!</v>
      </c>
      <c r="M18" s="71" t="e">
        <f t="shared" si="1"/>
        <v>#REF!</v>
      </c>
      <c r="N18" s="72">
        <v>23200</v>
      </c>
      <c r="O18" s="73" t="e">
        <f t="shared" si="2"/>
        <v>#REF!</v>
      </c>
      <c r="P18" s="97" t="e">
        <f>-M18/N18+1</f>
        <v>#REF!</v>
      </c>
    </row>
    <row r="19" spans="2:16" s="37" customFormat="1" x14ac:dyDescent="0.25">
      <c r="B19" s="36">
        <v>4170</v>
      </c>
      <c r="C19" s="37" t="s">
        <v>19</v>
      </c>
      <c r="D19" s="69">
        <v>810000</v>
      </c>
      <c r="E19" s="70">
        <v>754992</v>
      </c>
      <c r="F19" s="71">
        <v>642000</v>
      </c>
      <c r="G19" s="71">
        <v>690000</v>
      </c>
      <c r="H19" s="71">
        <v>708996</v>
      </c>
      <c r="I19" s="71">
        <v>724008</v>
      </c>
      <c r="J19" s="71" t="e">
        <f>+#REF!</f>
        <v>#REF!</v>
      </c>
      <c r="K19" s="71" t="e">
        <f t="shared" si="0"/>
        <v>#REF!</v>
      </c>
      <c r="M19" s="71" t="e">
        <f t="shared" si="1"/>
        <v>#REF!</v>
      </c>
      <c r="N19" s="72">
        <v>722838</v>
      </c>
      <c r="O19" s="73" t="e">
        <f t="shared" si="2"/>
        <v>#REF!</v>
      </c>
    </row>
    <row r="20" spans="2:16" s="37" customFormat="1" x14ac:dyDescent="0.25">
      <c r="B20" s="36"/>
      <c r="C20" s="37" t="s">
        <v>540</v>
      </c>
      <c r="D20" s="69"/>
      <c r="E20" s="70"/>
      <c r="F20" s="71"/>
      <c r="G20" s="71"/>
      <c r="H20" s="71"/>
      <c r="I20" s="71"/>
      <c r="J20" s="71" t="e">
        <f>+#REF!</f>
        <v>#REF!</v>
      </c>
      <c r="K20" s="71" t="e">
        <f t="shared" si="0"/>
        <v>#REF!</v>
      </c>
      <c r="M20" s="71" t="e">
        <f t="shared" si="1"/>
        <v>#REF!</v>
      </c>
      <c r="N20" s="72">
        <v>0</v>
      </c>
      <c r="O20" s="73" t="e">
        <f t="shared" si="2"/>
        <v>#REF!</v>
      </c>
    </row>
    <row r="21" spans="2:16" s="37" customFormat="1" x14ac:dyDescent="0.25">
      <c r="B21" s="36">
        <v>4192</v>
      </c>
      <c r="C21" s="37" t="s">
        <v>71</v>
      </c>
      <c r="D21" s="69">
        <v>26068.9</v>
      </c>
      <c r="E21" s="70">
        <v>26068.9</v>
      </c>
      <c r="F21" s="71">
        <v>24689</v>
      </c>
      <c r="G21" s="71">
        <v>26029</v>
      </c>
      <c r="H21" s="71">
        <v>25529</v>
      </c>
      <c r="I21" s="71">
        <v>25529</v>
      </c>
      <c r="J21" s="71" t="e">
        <f>+#REF!</f>
        <v>#REF!</v>
      </c>
      <c r="K21" s="71" t="e">
        <f t="shared" si="0"/>
        <v>#REF!</v>
      </c>
      <c r="M21" s="71" t="e">
        <f t="shared" si="1"/>
        <v>#REF!</v>
      </c>
      <c r="N21" s="72">
        <v>27518</v>
      </c>
      <c r="O21" s="73" t="e">
        <f t="shared" si="2"/>
        <v>#REF!</v>
      </c>
    </row>
    <row r="22" spans="2:16" s="37" customFormat="1" x14ac:dyDescent="0.25">
      <c r="B22" s="36">
        <v>4205</v>
      </c>
      <c r="C22" s="37" t="s">
        <v>110</v>
      </c>
      <c r="D22" s="69">
        <v>79100</v>
      </c>
      <c r="E22" s="70">
        <v>84000</v>
      </c>
      <c r="F22" s="71">
        <v>88046</v>
      </c>
      <c r="G22" s="71">
        <v>87315.78</v>
      </c>
      <c r="H22" s="71">
        <v>93075.72</v>
      </c>
      <c r="I22" s="71">
        <v>97811.58</v>
      </c>
      <c r="J22" s="71" t="e">
        <f>+#REF!</f>
        <v>#REF!</v>
      </c>
      <c r="K22" s="71" t="e">
        <f t="shared" si="0"/>
        <v>#REF!</v>
      </c>
      <c r="M22" s="71" t="e">
        <f t="shared" si="1"/>
        <v>#REF!</v>
      </c>
      <c r="N22" s="72">
        <v>86244</v>
      </c>
      <c r="O22" s="73" t="e">
        <f t="shared" si="2"/>
        <v>#REF!</v>
      </c>
    </row>
    <row r="23" spans="2:16" s="37" customFormat="1" x14ac:dyDescent="0.25">
      <c r="B23" s="36">
        <v>4210</v>
      </c>
      <c r="C23" s="37" t="s">
        <v>20</v>
      </c>
      <c r="D23" s="69">
        <v>1500</v>
      </c>
      <c r="E23" s="70">
        <v>1200</v>
      </c>
      <c r="F23" s="71">
        <v>504</v>
      </c>
      <c r="G23" s="71">
        <v>500.00000000000006</v>
      </c>
      <c r="H23" s="71">
        <v>300</v>
      </c>
      <c r="I23" s="71">
        <v>300</v>
      </c>
      <c r="J23" s="71" t="e">
        <f>+#REF!</f>
        <v>#REF!</v>
      </c>
      <c r="K23" s="71" t="e">
        <f t="shared" si="0"/>
        <v>#REF!</v>
      </c>
      <c r="M23" s="71" t="e">
        <f t="shared" si="1"/>
        <v>#REF!</v>
      </c>
      <c r="N23" s="72">
        <v>108</v>
      </c>
      <c r="O23" s="73" t="e">
        <f t="shared" si="2"/>
        <v>#REF!</v>
      </c>
    </row>
    <row r="24" spans="2:16" s="37" customFormat="1" x14ac:dyDescent="0.25">
      <c r="B24" s="36">
        <v>4220</v>
      </c>
      <c r="C24" s="37" t="s">
        <v>21</v>
      </c>
      <c r="D24" s="69">
        <v>54500</v>
      </c>
      <c r="E24" s="70">
        <v>52999.999999999993</v>
      </c>
      <c r="F24" s="71">
        <v>60000</v>
      </c>
      <c r="G24" s="71">
        <v>54996</v>
      </c>
      <c r="H24" s="71">
        <v>45996</v>
      </c>
      <c r="I24" s="71">
        <v>48000</v>
      </c>
      <c r="J24" s="71" t="e">
        <f>+#REF!</f>
        <v>#REF!</v>
      </c>
      <c r="K24" s="71" t="e">
        <f t="shared" si="0"/>
        <v>#REF!</v>
      </c>
      <c r="M24" s="71" t="e">
        <f t="shared" si="1"/>
        <v>#REF!</v>
      </c>
      <c r="N24" s="72">
        <v>48920</v>
      </c>
      <c r="O24" s="73" t="e">
        <f t="shared" si="2"/>
        <v>#REF!</v>
      </c>
    </row>
    <row r="25" spans="2:16" s="37" customFormat="1" x14ac:dyDescent="0.25">
      <c r="B25" s="36">
        <v>4230</v>
      </c>
      <c r="C25" s="37" t="s">
        <v>22</v>
      </c>
      <c r="D25" s="69">
        <v>4300</v>
      </c>
      <c r="E25" s="70">
        <v>4872.034090909091</v>
      </c>
      <c r="F25" s="71">
        <v>5437.7715909090903</v>
      </c>
      <c r="G25" s="71">
        <v>5223.040227272727</v>
      </c>
      <c r="H25" s="71">
        <v>5691.2777272727271</v>
      </c>
      <c r="I25" s="71">
        <v>7120.2427272727273</v>
      </c>
      <c r="J25" s="71" t="e">
        <f>+#REF!</f>
        <v>#REF!</v>
      </c>
      <c r="K25" s="71" t="e">
        <f t="shared" si="0"/>
        <v>#REF!</v>
      </c>
      <c r="M25" s="71" t="e">
        <f t="shared" si="1"/>
        <v>#REF!</v>
      </c>
      <c r="N25" s="72">
        <v>3532</v>
      </c>
      <c r="O25" s="73" t="e">
        <f t="shared" si="2"/>
        <v>#REF!</v>
      </c>
    </row>
    <row r="26" spans="2:16" s="37" customFormat="1" x14ac:dyDescent="0.25">
      <c r="B26" s="36">
        <v>4240</v>
      </c>
      <c r="C26" s="37" t="s">
        <v>23</v>
      </c>
      <c r="D26" s="69">
        <v>25900</v>
      </c>
      <c r="E26" s="70">
        <v>25000</v>
      </c>
      <c r="F26" s="71">
        <v>25000</v>
      </c>
      <c r="G26" s="71">
        <v>21335</v>
      </c>
      <c r="H26" s="71">
        <v>21200</v>
      </c>
      <c r="I26" s="71">
        <v>26500</v>
      </c>
      <c r="J26" s="71" t="e">
        <f>+#REF!</f>
        <v>#REF!</v>
      </c>
      <c r="K26" s="71" t="e">
        <f t="shared" si="0"/>
        <v>#REF!</v>
      </c>
      <c r="M26" s="71" t="e">
        <f t="shared" si="1"/>
        <v>#REF!</v>
      </c>
      <c r="N26" s="72">
        <v>13282</v>
      </c>
      <c r="O26" s="73" t="e">
        <f t="shared" si="2"/>
        <v>#REF!</v>
      </c>
    </row>
    <row r="27" spans="2:16" s="37" customFormat="1" x14ac:dyDescent="0.25">
      <c r="B27" s="36">
        <v>4250</v>
      </c>
      <c r="C27" s="37" t="s">
        <v>24</v>
      </c>
      <c r="D27" s="69">
        <f>1992+43+240</f>
        <v>2275</v>
      </c>
      <c r="E27" s="70">
        <v>1990</v>
      </c>
      <c r="F27" s="71">
        <v>1948</v>
      </c>
      <c r="G27" s="71">
        <v>2099.04</v>
      </c>
      <c r="H27" s="71">
        <v>4654.74</v>
      </c>
      <c r="I27" s="71">
        <v>1892</v>
      </c>
      <c r="J27" s="71" t="e">
        <f>+#REF!</f>
        <v>#REF!</v>
      </c>
      <c r="K27" s="71" t="e">
        <f t="shared" si="0"/>
        <v>#REF!</v>
      </c>
      <c r="M27" s="71" t="e">
        <f t="shared" si="1"/>
        <v>#REF!</v>
      </c>
      <c r="N27" s="72">
        <f>2033+185</f>
        <v>2218</v>
      </c>
      <c r="O27" s="73" t="e">
        <f t="shared" si="2"/>
        <v>#REF!</v>
      </c>
    </row>
    <row r="28" spans="2:16" s="37" customFormat="1" hidden="1" x14ac:dyDescent="0.25">
      <c r="B28" s="36">
        <v>4255</v>
      </c>
      <c r="C28" s="37" t="s">
        <v>126</v>
      </c>
      <c r="D28" s="69">
        <v>0</v>
      </c>
      <c r="E28" s="70">
        <v>0</v>
      </c>
      <c r="F28" s="71">
        <v>0</v>
      </c>
      <c r="G28" s="71">
        <v>0</v>
      </c>
      <c r="H28" s="71">
        <v>0</v>
      </c>
      <c r="I28" s="71">
        <v>0</v>
      </c>
      <c r="J28" s="71" t="e">
        <f>+#REF!</f>
        <v>#REF!</v>
      </c>
      <c r="K28" s="71" t="e">
        <f t="shared" si="0"/>
        <v>#REF!</v>
      </c>
      <c r="M28" s="71" t="e">
        <f t="shared" si="1"/>
        <v>#REF!</v>
      </c>
      <c r="N28" s="74"/>
      <c r="O28" s="73" t="e">
        <f t="shared" si="2"/>
        <v>#REF!</v>
      </c>
    </row>
    <row r="29" spans="2:16" s="37" customFormat="1" x14ac:dyDescent="0.25">
      <c r="B29" s="36">
        <v>4260</v>
      </c>
      <c r="C29" s="37" t="s">
        <v>25</v>
      </c>
      <c r="D29" s="69">
        <v>1200</v>
      </c>
      <c r="E29" s="70">
        <v>1500</v>
      </c>
      <c r="F29" s="71">
        <v>600</v>
      </c>
      <c r="G29" s="71">
        <v>600</v>
      </c>
      <c r="H29" s="71">
        <v>300</v>
      </c>
      <c r="I29" s="71">
        <v>300</v>
      </c>
      <c r="J29" s="71" t="e">
        <f>+#REF!</f>
        <v>#REF!</v>
      </c>
      <c r="K29" s="71" t="e">
        <f t="shared" si="0"/>
        <v>#REF!</v>
      </c>
      <c r="M29" s="71" t="e">
        <f t="shared" si="1"/>
        <v>#REF!</v>
      </c>
      <c r="N29" s="72">
        <v>800</v>
      </c>
      <c r="O29" s="73" t="e">
        <f t="shared" si="2"/>
        <v>#REF!</v>
      </c>
    </row>
    <row r="30" spans="2:16" s="37" customFormat="1" x14ac:dyDescent="0.25">
      <c r="B30" s="36"/>
      <c r="C30" s="37" t="s">
        <v>122</v>
      </c>
      <c r="D30" s="69">
        <v>0</v>
      </c>
      <c r="E30" s="70">
        <v>0</v>
      </c>
      <c r="F30" s="71">
        <v>0</v>
      </c>
      <c r="G30" s="71">
        <v>20000</v>
      </c>
      <c r="H30" s="71">
        <v>20000</v>
      </c>
      <c r="I30" s="71">
        <v>15000</v>
      </c>
      <c r="J30" s="71" t="e">
        <f>+#REF!</f>
        <v>#REF!</v>
      </c>
      <c r="K30" s="71" t="e">
        <f t="shared" si="0"/>
        <v>#REF!</v>
      </c>
      <c r="M30" s="71" t="e">
        <f t="shared" si="1"/>
        <v>#REF!</v>
      </c>
      <c r="N30" s="72">
        <v>0</v>
      </c>
      <c r="O30" s="73" t="e">
        <f t="shared" si="2"/>
        <v>#REF!</v>
      </c>
    </row>
    <row r="31" spans="2:16" s="37" customFormat="1" x14ac:dyDescent="0.25">
      <c r="B31" s="36">
        <v>4310</v>
      </c>
      <c r="C31" s="37" t="s">
        <v>26</v>
      </c>
      <c r="D31" s="69">
        <v>34000</v>
      </c>
      <c r="E31" s="70">
        <v>35000</v>
      </c>
      <c r="F31" s="71">
        <v>28900</v>
      </c>
      <c r="G31" s="71">
        <v>41000</v>
      </c>
      <c r="H31" s="71">
        <v>38000</v>
      </c>
      <c r="I31" s="71">
        <v>42000</v>
      </c>
      <c r="J31" s="71" t="e">
        <f>+#REF!</f>
        <v>#REF!</v>
      </c>
      <c r="K31" s="71" t="e">
        <f t="shared" si="0"/>
        <v>#REF!</v>
      </c>
      <c r="M31" s="71" t="e">
        <f t="shared" si="1"/>
        <v>#REF!</v>
      </c>
      <c r="N31" s="72">
        <v>13200</v>
      </c>
      <c r="O31" s="73" t="e">
        <f t="shared" si="2"/>
        <v>#REF!</v>
      </c>
    </row>
    <row r="32" spans="2:16" s="37" customFormat="1" x14ac:dyDescent="0.25">
      <c r="B32" s="36">
        <v>4350</v>
      </c>
      <c r="C32" s="37" t="s">
        <v>116</v>
      </c>
      <c r="D32" s="69">
        <v>65300</v>
      </c>
      <c r="E32" s="70">
        <v>28416</v>
      </c>
      <c r="F32" s="71">
        <v>46500</v>
      </c>
      <c r="G32" s="71">
        <v>51790</v>
      </c>
      <c r="H32" s="71">
        <v>46500</v>
      </c>
      <c r="I32" s="71">
        <v>45705</v>
      </c>
      <c r="J32" s="71" t="e">
        <f>+#REF!</f>
        <v>#REF!</v>
      </c>
      <c r="K32" s="71" t="e">
        <f t="shared" si="0"/>
        <v>#REF!</v>
      </c>
      <c r="M32" s="71" t="e">
        <f t="shared" si="1"/>
        <v>#REF!</v>
      </c>
      <c r="N32" s="72">
        <v>5235</v>
      </c>
      <c r="O32" s="73" t="e">
        <f t="shared" si="2"/>
        <v>#REF!</v>
      </c>
    </row>
    <row r="33" spans="2:19" s="37" customFormat="1" x14ac:dyDescent="0.25">
      <c r="B33" s="36">
        <v>4370</v>
      </c>
      <c r="C33" s="37" t="s">
        <v>27</v>
      </c>
      <c r="D33" s="69">
        <v>6060</v>
      </c>
      <c r="E33" s="70">
        <v>6060</v>
      </c>
      <c r="F33" s="71">
        <v>1010</v>
      </c>
      <c r="G33" s="71">
        <v>0</v>
      </c>
      <c r="H33" s="71">
        <v>0</v>
      </c>
      <c r="I33" s="71">
        <v>0</v>
      </c>
      <c r="J33" s="71" t="e">
        <f>+#REF!</f>
        <v>#REF!</v>
      </c>
      <c r="K33" s="71" t="e">
        <f t="shared" si="0"/>
        <v>#REF!</v>
      </c>
      <c r="M33" s="71" t="e">
        <f t="shared" si="1"/>
        <v>#REF!</v>
      </c>
      <c r="N33" s="72">
        <v>0</v>
      </c>
      <c r="O33" s="73" t="e">
        <f t="shared" si="2"/>
        <v>#REF!</v>
      </c>
    </row>
    <row r="34" spans="2:19" s="37" customFormat="1" x14ac:dyDescent="0.25">
      <c r="B34" s="36">
        <v>4380</v>
      </c>
      <c r="C34" s="37" t="s">
        <v>123</v>
      </c>
      <c r="D34" s="69">
        <v>22000</v>
      </c>
      <c r="E34" s="70">
        <v>12000</v>
      </c>
      <c r="F34" s="71">
        <v>16000</v>
      </c>
      <c r="G34" s="71">
        <v>10000</v>
      </c>
      <c r="H34" s="71">
        <v>10000</v>
      </c>
      <c r="I34" s="71">
        <v>7000</v>
      </c>
      <c r="J34" s="71" t="e">
        <f>+#REF!</f>
        <v>#REF!</v>
      </c>
      <c r="K34" s="71" t="e">
        <f t="shared" si="0"/>
        <v>#REF!</v>
      </c>
      <c r="M34" s="71" t="e">
        <f t="shared" si="1"/>
        <v>#REF!</v>
      </c>
      <c r="N34" s="72">
        <v>0</v>
      </c>
      <c r="O34" s="73" t="e">
        <f t="shared" si="2"/>
        <v>#REF!</v>
      </c>
    </row>
    <row r="35" spans="2:19" s="37" customFormat="1" x14ac:dyDescent="0.25">
      <c r="B35" s="36">
        <v>4400</v>
      </c>
      <c r="C35" s="37" t="s">
        <v>28</v>
      </c>
      <c r="D35" s="69">
        <v>23897.500000000007</v>
      </c>
      <c r="E35" s="70">
        <v>18091.100000000002</v>
      </c>
      <c r="F35" s="71">
        <v>28894.300000000003</v>
      </c>
      <c r="G35" s="71">
        <v>19878.66</v>
      </c>
      <c r="H35" s="71">
        <v>17379.46</v>
      </c>
      <c r="I35" s="71">
        <v>19854.840000000004</v>
      </c>
      <c r="J35" s="71" t="e">
        <f>+#REF!</f>
        <v>#REF!</v>
      </c>
      <c r="K35" s="71" t="e">
        <f t="shared" si="0"/>
        <v>#REF!</v>
      </c>
      <c r="M35" s="71" t="e">
        <f t="shared" si="1"/>
        <v>#REF!</v>
      </c>
      <c r="N35" s="72">
        <v>3911</v>
      </c>
      <c r="O35" s="73" t="e">
        <f t="shared" si="2"/>
        <v>#REF!</v>
      </c>
    </row>
    <row r="36" spans="2:19" s="37" customFormat="1" x14ac:dyDescent="0.25">
      <c r="B36" s="36">
        <v>4410</v>
      </c>
      <c r="C36" s="37" t="s">
        <v>29</v>
      </c>
      <c r="D36" s="69">
        <v>45000</v>
      </c>
      <c r="E36" s="70">
        <v>45000</v>
      </c>
      <c r="F36" s="71">
        <v>45505</v>
      </c>
      <c r="G36" s="71">
        <v>41000</v>
      </c>
      <c r="H36" s="71">
        <v>39000</v>
      </c>
      <c r="I36" s="71">
        <v>34000</v>
      </c>
      <c r="J36" s="71" t="e">
        <f>+#REF!</f>
        <v>#REF!</v>
      </c>
      <c r="K36" s="71" t="e">
        <f t="shared" si="0"/>
        <v>#REF!</v>
      </c>
      <c r="M36" s="71" t="e">
        <f t="shared" si="1"/>
        <v>#REF!</v>
      </c>
      <c r="N36" s="72">
        <v>4990</v>
      </c>
      <c r="O36" s="73" t="e">
        <f t="shared" si="2"/>
        <v>#REF!</v>
      </c>
    </row>
    <row r="37" spans="2:19" s="37" customFormat="1" x14ac:dyDescent="0.25">
      <c r="B37" s="36">
        <v>4500</v>
      </c>
      <c r="C37" s="37" t="s">
        <v>30</v>
      </c>
      <c r="D37" s="69">
        <v>84290</v>
      </c>
      <c r="E37" s="70">
        <v>70200</v>
      </c>
      <c r="F37" s="71">
        <v>52933</v>
      </c>
      <c r="G37" s="71">
        <v>59232</v>
      </c>
      <c r="H37" s="71">
        <v>59232</v>
      </c>
      <c r="I37" s="71">
        <v>41450</v>
      </c>
      <c r="J37" s="71" t="e">
        <f>+#REF!+#REF!+#REF!+#REF!</f>
        <v>#REF!</v>
      </c>
      <c r="K37" s="71" t="e">
        <f t="shared" si="0"/>
        <v>#REF!</v>
      </c>
      <c r="M37" s="71" t="e">
        <f t="shared" si="1"/>
        <v>#REF!</v>
      </c>
      <c r="N37" s="74">
        <f>14755+1200</f>
        <v>15955</v>
      </c>
      <c r="O37" s="73" t="e">
        <f t="shared" si="2"/>
        <v>#REF!</v>
      </c>
      <c r="P37" s="97" t="e">
        <f>-M37/N37+1</f>
        <v>#REF!</v>
      </c>
    </row>
    <row r="38" spans="2:19" s="37" customFormat="1" x14ac:dyDescent="0.25">
      <c r="B38" s="36">
        <v>4500</v>
      </c>
      <c r="C38" s="37" t="s">
        <v>107</v>
      </c>
      <c r="D38" s="69">
        <v>220900</v>
      </c>
      <c r="E38" s="70">
        <v>271900</v>
      </c>
      <c r="F38" s="71">
        <v>311900</v>
      </c>
      <c r="G38" s="71">
        <v>302950</v>
      </c>
      <c r="H38" s="71">
        <v>302950</v>
      </c>
      <c r="I38" s="71">
        <v>381348</v>
      </c>
      <c r="J38" s="71" t="e">
        <f>+#REF!</f>
        <v>#REF!</v>
      </c>
      <c r="K38" s="71" t="e">
        <f t="shared" si="0"/>
        <v>#REF!</v>
      </c>
      <c r="M38" s="71" t="e">
        <f t="shared" si="1"/>
        <v>#REF!</v>
      </c>
      <c r="N38" s="72">
        <v>0</v>
      </c>
      <c r="O38" s="73" t="e">
        <f t="shared" si="2"/>
        <v>#REF!</v>
      </c>
    </row>
    <row r="39" spans="2:19" s="37" customFormat="1" x14ac:dyDescent="0.25">
      <c r="B39" s="36">
        <v>4550</v>
      </c>
      <c r="C39" s="37" t="s">
        <v>108</v>
      </c>
      <c r="D39" s="69">
        <v>35396</v>
      </c>
      <c r="E39" s="70">
        <v>63151.75</v>
      </c>
      <c r="F39" s="71">
        <v>52335.25</v>
      </c>
      <c r="G39" s="71">
        <v>34125</v>
      </c>
      <c r="H39" s="71">
        <v>34125</v>
      </c>
      <c r="I39" s="71">
        <v>35628</v>
      </c>
      <c r="J39" s="71" t="e">
        <f>+#REF!</f>
        <v>#REF!</v>
      </c>
      <c r="K39" s="71" t="e">
        <f t="shared" si="0"/>
        <v>#REF!</v>
      </c>
      <c r="M39" s="71" t="e">
        <f t="shared" si="1"/>
        <v>#REF!</v>
      </c>
      <c r="N39" s="72">
        <v>39260</v>
      </c>
      <c r="O39" s="73" t="e">
        <f t="shared" si="2"/>
        <v>#REF!</v>
      </c>
    </row>
    <row r="40" spans="2:19" s="37" customFormat="1" x14ac:dyDescent="0.25">
      <c r="B40" s="36">
        <v>4700</v>
      </c>
      <c r="C40" s="37" t="s">
        <v>31</v>
      </c>
      <c r="D40" s="69">
        <v>3384</v>
      </c>
      <c r="E40" s="70">
        <v>4200</v>
      </c>
      <c r="F40" s="71">
        <v>3672</v>
      </c>
      <c r="G40" s="71">
        <v>3768</v>
      </c>
      <c r="H40" s="71">
        <v>4632</v>
      </c>
      <c r="I40" s="71">
        <v>3360</v>
      </c>
      <c r="J40" s="71" t="e">
        <f>+#REF!</f>
        <v>#REF!</v>
      </c>
      <c r="K40" s="71" t="e">
        <f t="shared" si="0"/>
        <v>#REF!</v>
      </c>
      <c r="M40" s="71" t="e">
        <f t="shared" si="1"/>
        <v>#REF!</v>
      </c>
      <c r="N40" s="72">
        <v>1400</v>
      </c>
      <c r="O40" s="73" t="e">
        <f t="shared" si="2"/>
        <v>#REF!</v>
      </c>
    </row>
    <row r="41" spans="2:19" s="37" customFormat="1" x14ac:dyDescent="0.25">
      <c r="B41" s="36">
        <v>4800</v>
      </c>
      <c r="C41" s="37" t="s">
        <v>32</v>
      </c>
      <c r="D41" s="69">
        <v>32900</v>
      </c>
      <c r="E41" s="70">
        <v>11430</v>
      </c>
      <c r="F41" s="71">
        <v>52655</v>
      </c>
      <c r="G41" s="71">
        <v>12340</v>
      </c>
      <c r="H41" s="71">
        <v>5840</v>
      </c>
      <c r="I41" s="71">
        <v>3365</v>
      </c>
      <c r="J41" s="71" t="e">
        <f>+#REF!</f>
        <v>#REF!</v>
      </c>
      <c r="K41" s="71" t="e">
        <f t="shared" si="0"/>
        <v>#REF!</v>
      </c>
      <c r="M41" s="71" t="e">
        <f t="shared" si="1"/>
        <v>#REF!</v>
      </c>
      <c r="N41" s="72">
        <v>0</v>
      </c>
      <c r="O41" s="73" t="e">
        <f t="shared" si="2"/>
        <v>#REF!</v>
      </c>
    </row>
    <row r="42" spans="2:19" s="37" customFormat="1" x14ac:dyDescent="0.25">
      <c r="B42" s="36">
        <v>4900</v>
      </c>
      <c r="C42" s="37" t="s">
        <v>102</v>
      </c>
      <c r="D42" s="69">
        <v>900</v>
      </c>
      <c r="E42" s="70">
        <v>450</v>
      </c>
      <c r="F42" s="71">
        <v>450</v>
      </c>
      <c r="G42" s="71">
        <v>240</v>
      </c>
      <c r="H42" s="71">
        <v>120</v>
      </c>
      <c r="I42" s="71">
        <v>120</v>
      </c>
      <c r="J42" s="71" t="e">
        <f>+#REF!</f>
        <v>#REF!</v>
      </c>
      <c r="K42" s="71" t="e">
        <f t="shared" si="0"/>
        <v>#REF!</v>
      </c>
      <c r="M42" s="71" t="e">
        <f t="shared" si="1"/>
        <v>#REF!</v>
      </c>
      <c r="N42" s="72">
        <v>10</v>
      </c>
      <c r="O42" s="73" t="e">
        <f t="shared" si="2"/>
        <v>#REF!</v>
      </c>
    </row>
    <row r="43" spans="2:19" s="37" customFormat="1" x14ac:dyDescent="0.25">
      <c r="B43" s="36"/>
      <c r="C43" s="37" t="s">
        <v>34</v>
      </c>
      <c r="D43" s="78">
        <f>SUM(D8:D42)</f>
        <v>4452846.8</v>
      </c>
      <c r="E43" s="78">
        <f t="shared" ref="E43:N43" si="3">SUM(E8:E42)</f>
        <v>4345496.8140909094</v>
      </c>
      <c r="F43" s="78">
        <f t="shared" si="3"/>
        <v>4237304.3215909088</v>
      </c>
      <c r="G43" s="78">
        <f t="shared" si="3"/>
        <v>4015926.5202272725</v>
      </c>
      <c r="H43" s="78">
        <f t="shared" si="3"/>
        <v>4011687.1977272732</v>
      </c>
      <c r="I43" s="78">
        <f t="shared" si="3"/>
        <v>3871211.3027272727</v>
      </c>
      <c r="J43" s="78" t="e">
        <f t="shared" si="3"/>
        <v>#REF!</v>
      </c>
      <c r="K43" s="78" t="e">
        <f t="shared" si="3"/>
        <v>#REF!</v>
      </c>
      <c r="L43" s="73" t="s">
        <v>73</v>
      </c>
      <c r="M43" s="78" t="e">
        <f t="shared" si="3"/>
        <v>#REF!</v>
      </c>
      <c r="N43" s="78">
        <f t="shared" si="3"/>
        <v>1994217</v>
      </c>
      <c r="O43" s="68" t="e">
        <f>+M43-N43</f>
        <v>#REF!</v>
      </c>
      <c r="S43" s="38">
        <f>+N43-[3]Sheet1!$D$59</f>
        <v>-26.585681818192825</v>
      </c>
    </row>
    <row r="44" spans="2:19" s="37" customFormat="1" x14ac:dyDescent="0.25">
      <c r="B44" s="36" t="s">
        <v>73</v>
      </c>
      <c r="C44" s="37" t="s">
        <v>73</v>
      </c>
      <c r="D44" s="69" t="s">
        <v>73</v>
      </c>
      <c r="E44" s="70"/>
      <c r="F44" s="38"/>
      <c r="G44" s="38"/>
      <c r="H44" s="38"/>
      <c r="I44" s="38"/>
      <c r="J44" s="38"/>
      <c r="K44" s="71"/>
      <c r="L44" s="38"/>
      <c r="M44" s="38"/>
      <c r="N44" s="38"/>
      <c r="O44" s="38"/>
    </row>
    <row r="45" spans="2:19" x14ac:dyDescent="0.25">
      <c r="B45" s="36" t="s">
        <v>73</v>
      </c>
      <c r="C45" s="61" t="s">
        <v>68</v>
      </c>
      <c r="D45" s="79" t="s">
        <v>141</v>
      </c>
      <c r="E45" s="80"/>
      <c r="F45" s="81"/>
      <c r="G45" s="82"/>
      <c r="H45" s="82"/>
      <c r="I45" s="81"/>
      <c r="J45" s="81"/>
      <c r="K45" s="63"/>
      <c r="L45" s="83"/>
      <c r="M45" s="81"/>
      <c r="N45" s="84"/>
      <c r="O45" s="85"/>
    </row>
    <row r="46" spans="2:19" x14ac:dyDescent="0.25">
      <c r="B46" s="36">
        <v>5005</v>
      </c>
      <c r="C46" s="56" t="s">
        <v>147</v>
      </c>
      <c r="D46" s="69" t="e">
        <f>+#REF!</f>
        <v>#REF!</v>
      </c>
      <c r="E46" s="70">
        <v>750</v>
      </c>
      <c r="F46" s="71">
        <v>750</v>
      </c>
      <c r="G46" s="71">
        <v>750</v>
      </c>
      <c r="H46" s="71">
        <v>1200</v>
      </c>
      <c r="I46" s="71">
        <v>1200</v>
      </c>
      <c r="J46" s="71" t="e">
        <f>+#REF!</f>
        <v>#REF!</v>
      </c>
      <c r="K46" s="71" t="e">
        <f t="shared" ref="K46:K109" si="4">+J46-I46</f>
        <v>#REF!</v>
      </c>
      <c r="M46" s="71" t="e">
        <f t="shared" ref="M46:M109" si="5">+J46</f>
        <v>#REF!</v>
      </c>
      <c r="N46" s="72">
        <v>0</v>
      </c>
      <c r="O46" s="73" t="e">
        <f t="shared" ref="O46:O109" si="6">+M46-N46</f>
        <v>#REF!</v>
      </c>
    </row>
    <row r="47" spans="2:19" x14ac:dyDescent="0.25">
      <c r="B47" s="36">
        <v>5020</v>
      </c>
      <c r="C47" s="56" t="s">
        <v>77</v>
      </c>
      <c r="D47" s="69">
        <v>149156</v>
      </c>
      <c r="E47" s="70">
        <v>147885</v>
      </c>
      <c r="F47" s="71">
        <v>131205</v>
      </c>
      <c r="G47" s="71">
        <v>140542</v>
      </c>
      <c r="H47" s="71">
        <v>169795</v>
      </c>
      <c r="I47" s="71">
        <v>168440</v>
      </c>
      <c r="J47" s="71" t="e">
        <f>+#REF!+#REF!+#REF!</f>
        <v>#REF!</v>
      </c>
      <c r="K47" s="71" t="e">
        <f t="shared" si="4"/>
        <v>#REF!</v>
      </c>
      <c r="M47" s="71" t="e">
        <f t="shared" si="5"/>
        <v>#REF!</v>
      </c>
      <c r="N47" s="72">
        <v>44583</v>
      </c>
      <c r="O47" s="73" t="e">
        <f t="shared" si="6"/>
        <v>#REF!</v>
      </c>
      <c r="P47" s="97" t="e">
        <f>-M47/N47+1</f>
        <v>#REF!</v>
      </c>
    </row>
    <row r="48" spans="2:19" x14ac:dyDescent="0.25">
      <c r="B48" s="36">
        <v>5040</v>
      </c>
      <c r="C48" s="56" t="s">
        <v>35</v>
      </c>
      <c r="D48" s="69">
        <v>6000</v>
      </c>
      <c r="E48" s="70">
        <v>6000</v>
      </c>
      <c r="F48" s="71">
        <v>3950</v>
      </c>
      <c r="G48" s="71">
        <v>5450</v>
      </c>
      <c r="H48" s="71">
        <v>8900</v>
      </c>
      <c r="I48" s="71">
        <v>8900</v>
      </c>
      <c r="J48" s="71" t="e">
        <f>+#REF!</f>
        <v>#REF!</v>
      </c>
      <c r="K48" s="71" t="e">
        <f t="shared" si="4"/>
        <v>#REF!</v>
      </c>
      <c r="M48" s="71" t="e">
        <f t="shared" si="5"/>
        <v>#REF!</v>
      </c>
      <c r="N48" s="72">
        <v>220</v>
      </c>
      <c r="O48" s="73" t="e">
        <f t="shared" si="6"/>
        <v>#REF!</v>
      </c>
    </row>
    <row r="49" spans="2:16" x14ac:dyDescent="0.25">
      <c r="B49" s="36">
        <v>5045</v>
      </c>
      <c r="C49" s="56" t="s">
        <v>36</v>
      </c>
      <c r="D49" s="69">
        <v>792</v>
      </c>
      <c r="E49" s="70">
        <v>1676</v>
      </c>
      <c r="F49" s="71">
        <v>921</v>
      </c>
      <c r="G49" s="71">
        <v>881</v>
      </c>
      <c r="H49" s="71">
        <v>602</v>
      </c>
      <c r="I49" s="71">
        <v>1346</v>
      </c>
      <c r="J49" s="71" t="e">
        <f>+#REF!</f>
        <v>#REF!</v>
      </c>
      <c r="K49" s="71" t="e">
        <f t="shared" si="4"/>
        <v>#REF!</v>
      </c>
      <c r="M49" s="71" t="e">
        <f t="shared" si="5"/>
        <v>#REF!</v>
      </c>
      <c r="N49" s="72">
        <v>1221</v>
      </c>
      <c r="O49" s="73" t="e">
        <f t="shared" si="6"/>
        <v>#REF!</v>
      </c>
    </row>
    <row r="50" spans="2:16" x14ac:dyDescent="0.25">
      <c r="B50" s="36">
        <v>5055</v>
      </c>
      <c r="C50" s="56" t="s">
        <v>142</v>
      </c>
      <c r="D50" s="69">
        <v>11960.24</v>
      </c>
      <c r="E50" s="70">
        <v>10842.99</v>
      </c>
      <c r="F50" s="71">
        <v>11513.36</v>
      </c>
      <c r="G50" s="71">
        <v>10405</v>
      </c>
      <c r="H50" s="71">
        <v>10428</v>
      </c>
      <c r="I50" s="71">
        <v>10535</v>
      </c>
      <c r="J50" s="71" t="e">
        <f>+#REF!</f>
        <v>#REF!</v>
      </c>
      <c r="K50" s="71" t="e">
        <f t="shared" si="4"/>
        <v>#REF!</v>
      </c>
      <c r="M50" s="71" t="e">
        <f t="shared" si="5"/>
        <v>#REF!</v>
      </c>
      <c r="N50" s="72">
        <v>10035</v>
      </c>
      <c r="O50" s="73" t="e">
        <f t="shared" si="6"/>
        <v>#REF!</v>
      </c>
    </row>
    <row r="51" spans="2:16" x14ac:dyDescent="0.25">
      <c r="B51" s="36">
        <v>5050</v>
      </c>
      <c r="C51" s="56" t="s">
        <v>37</v>
      </c>
      <c r="D51" s="69">
        <v>19647.25</v>
      </c>
      <c r="E51" s="70">
        <v>12728.369999999999</v>
      </c>
      <c r="F51" s="71">
        <v>13730.25</v>
      </c>
      <c r="G51" s="71">
        <v>14166.84</v>
      </c>
      <c r="H51" s="71">
        <v>15524.84</v>
      </c>
      <c r="I51" s="71">
        <v>21464.84</v>
      </c>
      <c r="J51" s="71" t="e">
        <f>+#REF!</f>
        <v>#REF!</v>
      </c>
      <c r="K51" s="71" t="e">
        <f t="shared" si="4"/>
        <v>#REF!</v>
      </c>
      <c r="M51" s="71" t="e">
        <f t="shared" si="5"/>
        <v>#REF!</v>
      </c>
      <c r="N51" s="72">
        <v>31035</v>
      </c>
      <c r="O51" s="73" t="e">
        <f t="shared" si="6"/>
        <v>#REF!</v>
      </c>
    </row>
    <row r="52" spans="2:16" x14ac:dyDescent="0.25">
      <c r="B52" s="36">
        <v>5060</v>
      </c>
      <c r="C52" s="56" t="s">
        <v>38</v>
      </c>
      <c r="D52" s="69">
        <v>1500</v>
      </c>
      <c r="E52" s="70">
        <v>1500</v>
      </c>
      <c r="F52" s="71">
        <v>0</v>
      </c>
      <c r="G52" s="71">
        <v>0</v>
      </c>
      <c r="H52" s="71">
        <v>0</v>
      </c>
      <c r="I52" s="71">
        <v>0</v>
      </c>
      <c r="J52" s="71" t="e">
        <f>+#REF!</f>
        <v>#REF!</v>
      </c>
      <c r="K52" s="71" t="e">
        <f t="shared" si="4"/>
        <v>#REF!</v>
      </c>
      <c r="M52" s="71" t="e">
        <f t="shared" si="5"/>
        <v>#REF!</v>
      </c>
      <c r="N52" s="72">
        <v>825</v>
      </c>
      <c r="O52" s="73" t="e">
        <f t="shared" si="6"/>
        <v>#REF!</v>
      </c>
    </row>
    <row r="53" spans="2:16" x14ac:dyDescent="0.25">
      <c r="B53" s="36">
        <v>5085</v>
      </c>
      <c r="C53" s="56" t="s">
        <v>39</v>
      </c>
      <c r="D53" s="69">
        <v>55700</v>
      </c>
      <c r="E53" s="70">
        <v>55174</v>
      </c>
      <c r="F53" s="71">
        <v>56400</v>
      </c>
      <c r="G53" s="71">
        <v>48000</v>
      </c>
      <c r="H53" s="71">
        <v>50802</v>
      </c>
      <c r="I53" s="71">
        <v>54402</v>
      </c>
      <c r="J53" s="71" t="e">
        <f>+#REF!</f>
        <v>#REF!</v>
      </c>
      <c r="K53" s="71" t="e">
        <f t="shared" si="4"/>
        <v>#REF!</v>
      </c>
      <c r="M53" s="71" t="e">
        <f t="shared" si="5"/>
        <v>#REF!</v>
      </c>
      <c r="N53" s="72">
        <v>46231</v>
      </c>
      <c r="O53" s="73" t="e">
        <f t="shared" si="6"/>
        <v>#REF!</v>
      </c>
    </row>
    <row r="54" spans="2:16" x14ac:dyDescent="0.25">
      <c r="B54" s="36">
        <v>5090</v>
      </c>
      <c r="C54" s="56" t="s">
        <v>40</v>
      </c>
      <c r="D54" s="69">
        <v>9999.9600000000009</v>
      </c>
      <c r="E54" s="70">
        <v>10476</v>
      </c>
      <c r="F54" s="71">
        <v>8664</v>
      </c>
      <c r="G54" s="71">
        <v>7320</v>
      </c>
      <c r="H54" s="71">
        <v>8559.9999999999982</v>
      </c>
      <c r="I54" s="71">
        <v>7632</v>
      </c>
      <c r="J54" s="71" t="e">
        <f>+#REF!</f>
        <v>#REF!</v>
      </c>
      <c r="K54" s="71" t="e">
        <f t="shared" si="4"/>
        <v>#REF!</v>
      </c>
      <c r="M54" s="71" t="e">
        <f t="shared" si="5"/>
        <v>#REF!</v>
      </c>
      <c r="N54" s="72">
        <v>1412</v>
      </c>
      <c r="O54" s="73" t="e">
        <f t="shared" si="6"/>
        <v>#REF!</v>
      </c>
    </row>
    <row r="55" spans="2:16" x14ac:dyDescent="0.25">
      <c r="B55" s="36">
        <v>5100</v>
      </c>
      <c r="C55" s="56" t="s">
        <v>13</v>
      </c>
      <c r="D55" s="69">
        <v>45650</v>
      </c>
      <c r="E55" s="70">
        <v>55500</v>
      </c>
      <c r="F55" s="71">
        <v>55575</v>
      </c>
      <c r="G55" s="71">
        <v>60155</v>
      </c>
      <c r="H55" s="71">
        <v>54655</v>
      </c>
      <c r="I55" s="71">
        <v>59530</v>
      </c>
      <c r="J55" s="71" t="e">
        <f>+#REF!</f>
        <v>#REF!</v>
      </c>
      <c r="K55" s="71" t="e">
        <f t="shared" si="4"/>
        <v>#REF!</v>
      </c>
      <c r="M55" s="71" t="e">
        <f t="shared" si="5"/>
        <v>#REF!</v>
      </c>
      <c r="N55" s="72">
        <v>0</v>
      </c>
      <c r="O55" s="73" t="e">
        <f t="shared" si="6"/>
        <v>#REF!</v>
      </c>
    </row>
    <row r="56" spans="2:16" x14ac:dyDescent="0.25">
      <c r="B56" s="36">
        <v>5101</v>
      </c>
      <c r="C56" s="56" t="s">
        <v>41</v>
      </c>
      <c r="D56" s="69">
        <v>27468.960000000006</v>
      </c>
      <c r="E56" s="70">
        <v>27849</v>
      </c>
      <c r="F56" s="71">
        <v>26088.640000000003</v>
      </c>
      <c r="G56" s="71">
        <v>27729.039999999994</v>
      </c>
      <c r="H56" s="71">
        <v>27528</v>
      </c>
      <c r="I56" s="71">
        <v>27528</v>
      </c>
      <c r="J56" s="71" t="e">
        <f>+#REF!</f>
        <v>#REF!</v>
      </c>
      <c r="K56" s="71" t="e">
        <f t="shared" si="4"/>
        <v>#REF!</v>
      </c>
      <c r="M56" s="71" t="e">
        <f t="shared" si="5"/>
        <v>#REF!</v>
      </c>
      <c r="N56" s="72">
        <v>26029</v>
      </c>
      <c r="O56" s="73" t="e">
        <f t="shared" si="6"/>
        <v>#REF!</v>
      </c>
    </row>
    <row r="57" spans="2:16" x14ac:dyDescent="0.25">
      <c r="B57" s="36">
        <v>5105</v>
      </c>
      <c r="C57" s="56" t="s">
        <v>70</v>
      </c>
      <c r="D57" s="69">
        <v>600</v>
      </c>
      <c r="E57" s="70">
        <v>600</v>
      </c>
      <c r="F57" s="71">
        <v>600</v>
      </c>
      <c r="G57" s="71">
        <v>600</v>
      </c>
      <c r="H57" s="71">
        <v>600</v>
      </c>
      <c r="I57" s="71">
        <v>600</v>
      </c>
      <c r="J57" s="71" t="e">
        <f>+#REF!</f>
        <v>#REF!</v>
      </c>
      <c r="K57" s="71" t="e">
        <f t="shared" si="4"/>
        <v>#REF!</v>
      </c>
      <c r="M57" s="71" t="e">
        <f t="shared" si="5"/>
        <v>#REF!</v>
      </c>
      <c r="N57" s="72">
        <v>259</v>
      </c>
      <c r="O57" s="73" t="e">
        <f t="shared" si="6"/>
        <v>#REF!</v>
      </c>
    </row>
    <row r="58" spans="2:16" x14ac:dyDescent="0.25">
      <c r="B58" s="36">
        <v>5110</v>
      </c>
      <c r="C58" s="56" t="s">
        <v>15</v>
      </c>
      <c r="D58" s="69">
        <v>186450</v>
      </c>
      <c r="E58" s="70">
        <v>188700</v>
      </c>
      <c r="F58" s="71">
        <v>139400</v>
      </c>
      <c r="G58" s="71">
        <v>140200</v>
      </c>
      <c r="H58" s="71">
        <v>170800</v>
      </c>
      <c r="I58" s="71">
        <v>185700</v>
      </c>
      <c r="J58" s="71" t="e">
        <f>+#REF!</f>
        <v>#REF!</v>
      </c>
      <c r="K58" s="71" t="e">
        <f t="shared" si="4"/>
        <v>#REF!</v>
      </c>
      <c r="M58" s="71" t="e">
        <f t="shared" si="5"/>
        <v>#REF!</v>
      </c>
      <c r="N58" s="72">
        <v>96508</v>
      </c>
      <c r="O58" s="73" t="e">
        <f t="shared" si="6"/>
        <v>#REF!</v>
      </c>
    </row>
    <row r="59" spans="2:16" x14ac:dyDescent="0.25">
      <c r="C59" s="56" t="e">
        <f>+#REF!</f>
        <v>#REF!</v>
      </c>
      <c r="D59" s="69">
        <v>4300</v>
      </c>
      <c r="E59" s="70">
        <v>4300</v>
      </c>
      <c r="F59" s="71">
        <v>4300</v>
      </c>
      <c r="G59" s="71">
        <v>4300</v>
      </c>
      <c r="H59" s="71">
        <v>3399</v>
      </c>
      <c r="I59" s="86">
        <v>3031</v>
      </c>
      <c r="J59" s="86" t="e">
        <f>+#REF!</f>
        <v>#REF!</v>
      </c>
      <c r="K59" s="71" t="e">
        <f t="shared" si="4"/>
        <v>#REF!</v>
      </c>
      <c r="M59" s="71" t="e">
        <f t="shared" si="5"/>
        <v>#REF!</v>
      </c>
      <c r="N59" s="72">
        <v>3031</v>
      </c>
      <c r="O59" s="73" t="e">
        <f t="shared" si="6"/>
        <v>#REF!</v>
      </c>
    </row>
    <row r="60" spans="2:16" x14ac:dyDescent="0.25">
      <c r="B60" s="36">
        <v>5160</v>
      </c>
      <c r="C60" s="56" t="s">
        <v>127</v>
      </c>
      <c r="D60" s="69">
        <v>1000</v>
      </c>
      <c r="E60" s="70">
        <v>7000</v>
      </c>
      <c r="F60" s="71">
        <v>6000</v>
      </c>
      <c r="G60" s="71">
        <v>8000</v>
      </c>
      <c r="H60" s="71">
        <v>9000</v>
      </c>
      <c r="I60" s="71">
        <v>8000</v>
      </c>
      <c r="J60" s="71" t="e">
        <f>+#REF!</f>
        <v>#REF!</v>
      </c>
      <c r="K60" s="71" t="e">
        <f t="shared" si="4"/>
        <v>#REF!</v>
      </c>
      <c r="M60" s="71" t="e">
        <f t="shared" si="5"/>
        <v>#REF!</v>
      </c>
      <c r="N60" s="72">
        <v>8000</v>
      </c>
      <c r="O60" s="73" t="e">
        <f t="shared" si="6"/>
        <v>#REF!</v>
      </c>
    </row>
    <row r="61" spans="2:16" x14ac:dyDescent="0.25">
      <c r="B61" s="36">
        <v>5170</v>
      </c>
      <c r="C61" s="56" t="s">
        <v>119</v>
      </c>
      <c r="D61" s="69">
        <v>14432</v>
      </c>
      <c r="E61" s="70">
        <v>13717</v>
      </c>
      <c r="F61" s="71">
        <v>6940</v>
      </c>
      <c r="G61" s="71">
        <v>9857</v>
      </c>
      <c r="H61" s="71">
        <v>18757</v>
      </c>
      <c r="I61" s="71">
        <v>6515</v>
      </c>
      <c r="J61" s="71" t="e">
        <f>+#REF!</f>
        <v>#REF!</v>
      </c>
      <c r="K61" s="71" t="e">
        <f t="shared" si="4"/>
        <v>#REF!</v>
      </c>
      <c r="L61" s="56" t="e">
        <f>+J61/G61</f>
        <v>#REF!</v>
      </c>
      <c r="M61" s="71" t="e">
        <f t="shared" si="5"/>
        <v>#REF!</v>
      </c>
      <c r="N61" s="72">
        <v>2194</v>
      </c>
      <c r="O61" s="73" t="e">
        <f t="shared" si="6"/>
        <v>#REF!</v>
      </c>
      <c r="P61" s="97" t="e">
        <f>-M61/N61+1</f>
        <v>#REF!</v>
      </c>
    </row>
    <row r="62" spans="2:16" x14ac:dyDescent="0.25">
      <c r="B62" s="36">
        <v>5200</v>
      </c>
      <c r="C62" s="56" t="s">
        <v>42</v>
      </c>
      <c r="D62" s="69">
        <v>11500</v>
      </c>
      <c r="E62" s="70">
        <v>11000</v>
      </c>
      <c r="F62" s="71">
        <v>11000</v>
      </c>
      <c r="G62" s="71">
        <v>11000</v>
      </c>
      <c r="H62" s="71">
        <v>11000</v>
      </c>
      <c r="I62" s="71">
        <v>11000</v>
      </c>
      <c r="J62" s="71" t="e">
        <f>+#REF!</f>
        <v>#REF!</v>
      </c>
      <c r="K62" s="71" t="e">
        <f t="shared" si="4"/>
        <v>#REF!</v>
      </c>
      <c r="M62" s="71" t="e">
        <f t="shared" si="5"/>
        <v>#REF!</v>
      </c>
      <c r="N62" s="72">
        <v>3296</v>
      </c>
      <c r="O62" s="73" t="e">
        <f t="shared" si="6"/>
        <v>#REF!</v>
      </c>
    </row>
    <row r="63" spans="2:16" x14ac:dyDescent="0.25">
      <c r="B63" s="36">
        <v>5215</v>
      </c>
      <c r="C63" s="56" t="s">
        <v>103</v>
      </c>
      <c r="D63" s="69">
        <v>52283.479999999989</v>
      </c>
      <c r="E63" s="70">
        <v>43865.52</v>
      </c>
      <c r="F63" s="71">
        <v>44220</v>
      </c>
      <c r="G63" s="71">
        <v>48938.239999999998</v>
      </c>
      <c r="H63" s="71">
        <v>49898.239999999998</v>
      </c>
      <c r="I63" s="71">
        <v>46321.639999999992</v>
      </c>
      <c r="J63" s="71" t="e">
        <f>+#REF!</f>
        <v>#REF!</v>
      </c>
      <c r="K63" s="71" t="e">
        <f t="shared" si="4"/>
        <v>#REF!</v>
      </c>
      <c r="M63" s="71" t="e">
        <f t="shared" si="5"/>
        <v>#REF!</v>
      </c>
      <c r="N63" s="72">
        <v>39381</v>
      </c>
      <c r="O63" s="73" t="e">
        <f t="shared" si="6"/>
        <v>#REF!</v>
      </c>
    </row>
    <row r="64" spans="2:16" x14ac:dyDescent="0.25">
      <c r="B64" s="36">
        <v>5220</v>
      </c>
      <c r="C64" s="56" t="s">
        <v>140</v>
      </c>
      <c r="D64" s="69">
        <v>212971</v>
      </c>
      <c r="E64" s="70">
        <v>205912.88</v>
      </c>
      <c r="F64" s="71">
        <v>189797.48</v>
      </c>
      <c r="G64" s="71">
        <v>179236.71000000002</v>
      </c>
      <c r="H64" s="71">
        <v>171653.96000000002</v>
      </c>
      <c r="I64" s="71">
        <v>162330</v>
      </c>
      <c r="J64" s="71" t="e">
        <f>+#REF!+#REF!+#REF!+#REF!+#REF!+#REF!+#REF!</f>
        <v>#REF!</v>
      </c>
      <c r="K64" s="71" t="e">
        <f t="shared" si="4"/>
        <v>#REF!</v>
      </c>
      <c r="M64" s="71" t="e">
        <f t="shared" si="5"/>
        <v>#REF!</v>
      </c>
      <c r="N64" s="72">
        <f>38922+58759+8378+12570+6509+20054</f>
        <v>145192</v>
      </c>
      <c r="O64" s="73" t="e">
        <f t="shared" si="6"/>
        <v>#REF!</v>
      </c>
      <c r="P64" s="97" t="e">
        <f>-M64/N64+1</f>
        <v>#REF!</v>
      </c>
    </row>
    <row r="65" spans="2:17" x14ac:dyDescent="0.25">
      <c r="B65" s="36">
        <v>5230</v>
      </c>
      <c r="C65" s="56" t="s">
        <v>43</v>
      </c>
      <c r="D65" s="69">
        <v>25872.499999999996</v>
      </c>
      <c r="E65" s="70">
        <v>23411.970017636682</v>
      </c>
      <c r="F65" s="71">
        <v>27718.108818342153</v>
      </c>
      <c r="G65" s="71">
        <v>20479.78</v>
      </c>
      <c r="H65" s="71">
        <v>19054.914367183592</v>
      </c>
      <c r="I65" s="71">
        <v>19672.39263631816</v>
      </c>
      <c r="J65" s="71" t="e">
        <f>+#REF!</f>
        <v>#REF!</v>
      </c>
      <c r="K65" s="71" t="e">
        <f t="shared" si="4"/>
        <v>#REF!</v>
      </c>
      <c r="M65" s="71" t="e">
        <f t="shared" si="5"/>
        <v>#REF!</v>
      </c>
      <c r="N65" s="72">
        <v>16377</v>
      </c>
      <c r="O65" s="73" t="e">
        <f t="shared" si="6"/>
        <v>#REF!</v>
      </c>
    </row>
    <row r="66" spans="2:17" x14ac:dyDescent="0.25">
      <c r="B66" s="36">
        <v>5231</v>
      </c>
      <c r="C66" s="56" t="s">
        <v>80</v>
      </c>
      <c r="D66" s="69">
        <v>500</v>
      </c>
      <c r="E66" s="70">
        <v>500</v>
      </c>
      <c r="F66" s="71">
        <v>756</v>
      </c>
      <c r="G66" s="71">
        <v>900</v>
      </c>
      <c r="H66" s="71">
        <v>900</v>
      </c>
      <c r="I66" s="71">
        <v>600</v>
      </c>
      <c r="J66" s="71" t="e">
        <f>+#REF!</f>
        <v>#REF!</v>
      </c>
      <c r="K66" s="71" t="e">
        <f t="shared" si="4"/>
        <v>#REF!</v>
      </c>
      <c r="M66" s="71" t="e">
        <f t="shared" si="5"/>
        <v>#REF!</v>
      </c>
      <c r="N66" s="72">
        <v>516</v>
      </c>
      <c r="O66" s="73" t="e">
        <f t="shared" si="6"/>
        <v>#REF!</v>
      </c>
    </row>
    <row r="67" spans="2:17" x14ac:dyDescent="0.25">
      <c r="B67" s="36">
        <v>5260</v>
      </c>
      <c r="C67" s="56" t="s">
        <v>44</v>
      </c>
      <c r="D67" s="69">
        <v>25000</v>
      </c>
      <c r="E67" s="70">
        <v>0</v>
      </c>
      <c r="F67" s="71">
        <v>26000</v>
      </c>
      <c r="G67" s="71">
        <v>0</v>
      </c>
      <c r="H67" s="71">
        <v>25000</v>
      </c>
      <c r="I67" s="71">
        <v>0</v>
      </c>
      <c r="J67" s="71" t="e">
        <f>+#REF!</f>
        <v>#REF!</v>
      </c>
      <c r="K67" s="71" t="e">
        <f t="shared" si="4"/>
        <v>#REF!</v>
      </c>
      <c r="M67" s="71" t="e">
        <f t="shared" si="5"/>
        <v>#REF!</v>
      </c>
      <c r="N67" s="87">
        <v>0</v>
      </c>
      <c r="O67" s="73" t="e">
        <f t="shared" si="6"/>
        <v>#REF!</v>
      </c>
    </row>
    <row r="68" spans="2:17" x14ac:dyDescent="0.25">
      <c r="B68" s="36">
        <v>5280</v>
      </c>
      <c r="C68" s="56" t="s">
        <v>45</v>
      </c>
      <c r="D68" s="69">
        <v>506289</v>
      </c>
      <c r="E68" s="70">
        <v>471018.64881959022</v>
      </c>
      <c r="F68" s="71">
        <v>480086.41453470982</v>
      </c>
      <c r="G68" s="71">
        <v>481613</v>
      </c>
      <c r="H68" s="71">
        <v>520502.16523505509</v>
      </c>
      <c r="I68" s="71">
        <v>519690.88489018002</v>
      </c>
      <c r="J68" s="71" t="e">
        <f>+#REF!</f>
        <v>#REF!</v>
      </c>
      <c r="K68" s="71" t="e">
        <f t="shared" si="4"/>
        <v>#REF!</v>
      </c>
      <c r="M68" s="71" t="e">
        <f t="shared" si="5"/>
        <v>#REF!</v>
      </c>
      <c r="N68" s="72">
        <v>554857</v>
      </c>
      <c r="O68" s="73" t="e">
        <f t="shared" si="6"/>
        <v>#REF!</v>
      </c>
    </row>
    <row r="69" spans="2:17" x14ac:dyDescent="0.25">
      <c r="B69" s="36">
        <v>5285</v>
      </c>
      <c r="C69" s="56" t="s">
        <v>75</v>
      </c>
      <c r="D69" s="69">
        <v>5400</v>
      </c>
      <c r="E69" s="70">
        <v>4775</v>
      </c>
      <c r="F69" s="71">
        <v>4825</v>
      </c>
      <c r="G69" s="71">
        <v>5475</v>
      </c>
      <c r="H69" s="71">
        <v>6075</v>
      </c>
      <c r="I69" s="71">
        <v>6720</v>
      </c>
      <c r="J69" s="71" t="e">
        <f>+#REF!</f>
        <v>#REF!</v>
      </c>
      <c r="K69" s="71" t="e">
        <f t="shared" si="4"/>
        <v>#REF!</v>
      </c>
      <c r="M69" s="71" t="e">
        <f t="shared" si="5"/>
        <v>#REF!</v>
      </c>
      <c r="N69" s="72">
        <v>4671</v>
      </c>
      <c r="O69" s="73" t="e">
        <f t="shared" si="6"/>
        <v>#REF!</v>
      </c>
    </row>
    <row r="70" spans="2:17" x14ac:dyDescent="0.25">
      <c r="B70" s="36">
        <v>5290</v>
      </c>
      <c r="C70" s="56" t="s">
        <v>46</v>
      </c>
      <c r="D70" s="69">
        <v>74358.64</v>
      </c>
      <c r="E70" s="70">
        <v>82908</v>
      </c>
      <c r="F70" s="71">
        <v>73975.280000000013</v>
      </c>
      <c r="G70" s="71">
        <v>75913.280000000013</v>
      </c>
      <c r="H70" s="71">
        <v>80848.280000000013</v>
      </c>
      <c r="I70" s="71">
        <v>82304.56</v>
      </c>
      <c r="J70" s="71" t="e">
        <f>+#REF!</f>
        <v>#REF!</v>
      </c>
      <c r="K70" s="71" t="e">
        <f t="shared" si="4"/>
        <v>#REF!</v>
      </c>
      <c r="M70" s="71" t="e">
        <f t="shared" si="5"/>
        <v>#REF!</v>
      </c>
      <c r="N70" s="72">
        <v>78837</v>
      </c>
      <c r="O70" s="73" t="e">
        <f t="shared" si="6"/>
        <v>#REF!</v>
      </c>
    </row>
    <row r="71" spans="2:17" x14ac:dyDescent="0.25">
      <c r="B71" s="36">
        <v>5300</v>
      </c>
      <c r="C71" s="56" t="s">
        <v>47</v>
      </c>
      <c r="D71" s="69">
        <v>13850</v>
      </c>
      <c r="E71" s="70">
        <v>15000</v>
      </c>
      <c r="F71" s="71">
        <v>16000</v>
      </c>
      <c r="G71" s="71">
        <v>15600</v>
      </c>
      <c r="H71" s="71">
        <v>15600</v>
      </c>
      <c r="I71" s="71">
        <v>17900</v>
      </c>
      <c r="J71" s="71" t="e">
        <f>+#REF!</f>
        <v>#REF!</v>
      </c>
      <c r="K71" s="71" t="e">
        <f t="shared" si="4"/>
        <v>#REF!</v>
      </c>
      <c r="M71" s="71" t="e">
        <f t="shared" si="5"/>
        <v>#REF!</v>
      </c>
      <c r="N71" s="72">
        <v>0</v>
      </c>
      <c r="O71" s="73" t="e">
        <f t="shared" si="6"/>
        <v>#REF!</v>
      </c>
    </row>
    <row r="72" spans="2:17" x14ac:dyDescent="0.25">
      <c r="B72" s="36">
        <v>5320</v>
      </c>
      <c r="C72" s="56" t="s">
        <v>48</v>
      </c>
      <c r="D72" s="69">
        <v>60239</v>
      </c>
      <c r="E72" s="70">
        <v>102628</v>
      </c>
      <c r="F72" s="71">
        <v>81740</v>
      </c>
      <c r="G72" s="71">
        <v>51004</v>
      </c>
      <c r="H72" s="71">
        <v>97020</v>
      </c>
      <c r="I72" s="71">
        <v>68660</v>
      </c>
      <c r="J72" s="71" t="e">
        <f>+#REF!+#REF!+#REF!+#REF!+#REF!+#REF!</f>
        <v>#REF!</v>
      </c>
      <c r="K72" s="71" t="e">
        <f t="shared" si="4"/>
        <v>#REF!</v>
      </c>
      <c r="M72" s="71" t="e">
        <f t="shared" si="5"/>
        <v>#REF!</v>
      </c>
      <c r="N72" s="72">
        <v>15887</v>
      </c>
      <c r="O72" s="73" t="e">
        <f t="shared" si="6"/>
        <v>#REF!</v>
      </c>
    </row>
    <row r="73" spans="2:17" x14ac:dyDescent="0.25">
      <c r="B73" s="36">
        <v>5330</v>
      </c>
      <c r="C73" s="56" t="s">
        <v>76</v>
      </c>
      <c r="D73" s="69">
        <f>7950-4300</f>
        <v>3650</v>
      </c>
      <c r="E73" s="70">
        <f>10000-4300</f>
        <v>5700</v>
      </c>
      <c r="F73" s="71">
        <f>27300-4300</f>
        <v>23000</v>
      </c>
      <c r="G73" s="71">
        <v>17124</v>
      </c>
      <c r="H73" s="71">
        <v>20034.5</v>
      </c>
      <c r="I73" s="71">
        <v>29982.62</v>
      </c>
      <c r="J73" s="71" t="e">
        <f>+#REF!</f>
        <v>#REF!</v>
      </c>
      <c r="K73" s="71" t="e">
        <f t="shared" si="4"/>
        <v>#REF!</v>
      </c>
      <c r="M73" s="71" t="e">
        <f t="shared" si="5"/>
        <v>#REF!</v>
      </c>
      <c r="N73" s="72">
        <v>4425</v>
      </c>
      <c r="O73" s="73" t="e">
        <f t="shared" si="6"/>
        <v>#REF!</v>
      </c>
    </row>
    <row r="74" spans="2:17" x14ac:dyDescent="0.25">
      <c r="B74" s="36">
        <v>5350</v>
      </c>
      <c r="C74" s="56" t="s">
        <v>92</v>
      </c>
      <c r="D74" s="69">
        <v>325000</v>
      </c>
      <c r="E74" s="70">
        <v>386638</v>
      </c>
      <c r="F74" s="71">
        <v>309193</v>
      </c>
      <c r="G74" s="71">
        <v>340250</v>
      </c>
      <c r="H74" s="71">
        <v>406000</v>
      </c>
      <c r="I74" s="71">
        <v>330000</v>
      </c>
      <c r="J74" s="71" t="e">
        <f>+#REF!</f>
        <v>#REF!</v>
      </c>
      <c r="K74" s="71" t="e">
        <f t="shared" si="4"/>
        <v>#REF!</v>
      </c>
      <c r="L74" s="56" t="e">
        <f>+J74/G74</f>
        <v>#REF!</v>
      </c>
      <c r="M74" s="71" t="e">
        <f t="shared" si="5"/>
        <v>#REF!</v>
      </c>
      <c r="N74" s="72">
        <v>30368</v>
      </c>
      <c r="O74" s="73" t="e">
        <f t="shared" si="6"/>
        <v>#REF!</v>
      </c>
      <c r="P74" s="97" t="e">
        <f>-M74/N74+1</f>
        <v>#REF!</v>
      </c>
    </row>
    <row r="75" spans="2:17" x14ac:dyDescent="0.25">
      <c r="B75" s="36">
        <v>5360</v>
      </c>
      <c r="C75" s="56" t="s">
        <v>49</v>
      </c>
      <c r="D75" s="69">
        <v>102829.386</v>
      </c>
      <c r="E75" s="70">
        <v>113283.89999999998</v>
      </c>
      <c r="F75" s="71">
        <v>107770.74</v>
      </c>
      <c r="G75" s="71">
        <v>102606.96</v>
      </c>
      <c r="H75" s="71">
        <v>81078</v>
      </c>
      <c r="I75" s="71">
        <v>86745.491500000018</v>
      </c>
      <c r="J75" s="71" t="e">
        <f>+#REF!</f>
        <v>#REF!</v>
      </c>
      <c r="K75" s="71" t="e">
        <f t="shared" si="4"/>
        <v>#REF!</v>
      </c>
      <c r="M75" s="71" t="e">
        <f t="shared" si="5"/>
        <v>#REF!</v>
      </c>
      <c r="N75" s="72">
        <v>86245</v>
      </c>
      <c r="O75" s="73" t="e">
        <f t="shared" si="6"/>
        <v>#REF!</v>
      </c>
      <c r="Q75" s="56" t="s">
        <v>433</v>
      </c>
    </row>
    <row r="76" spans="2:17" x14ac:dyDescent="0.25">
      <c r="B76" s="36">
        <v>5400</v>
      </c>
      <c r="C76" s="56" t="s">
        <v>50</v>
      </c>
      <c r="D76" s="69">
        <v>174000</v>
      </c>
      <c r="E76" s="70">
        <v>75000</v>
      </c>
      <c r="F76" s="71">
        <v>60000</v>
      </c>
      <c r="G76" s="71">
        <v>48000</v>
      </c>
      <c r="H76" s="71">
        <v>39000</v>
      </c>
      <c r="I76" s="71">
        <v>55000.000000000007</v>
      </c>
      <c r="J76" s="71" t="e">
        <f>+#REF!</f>
        <v>#REF!</v>
      </c>
      <c r="K76" s="71" t="e">
        <f t="shared" si="4"/>
        <v>#REF!</v>
      </c>
      <c r="M76" s="71" t="e">
        <f t="shared" si="5"/>
        <v>#REF!</v>
      </c>
      <c r="N76" s="72">
        <v>55934</v>
      </c>
      <c r="O76" s="73" t="e">
        <f t="shared" si="6"/>
        <v>#REF!</v>
      </c>
    </row>
    <row r="77" spans="2:17" x14ac:dyDescent="0.25">
      <c r="B77" s="36">
        <v>5405</v>
      </c>
      <c r="C77" s="56" t="s">
        <v>21</v>
      </c>
      <c r="D77" s="69">
        <v>34169.620000000003</v>
      </c>
      <c r="E77" s="70">
        <v>36527.770000000004</v>
      </c>
      <c r="F77" s="71">
        <v>40671.12000000001</v>
      </c>
      <c r="G77" s="71">
        <v>43623.12000000001</v>
      </c>
      <c r="H77" s="71">
        <v>43268.039999999986</v>
      </c>
      <c r="I77" s="71">
        <v>72447.680000000008</v>
      </c>
      <c r="J77" s="71" t="e">
        <f>+#REF!</f>
        <v>#REF!</v>
      </c>
      <c r="K77" s="71" t="e">
        <f t="shared" si="4"/>
        <v>#REF!</v>
      </c>
      <c r="M77" s="71" t="e">
        <f t="shared" si="5"/>
        <v>#REF!</v>
      </c>
      <c r="N77" s="72">
        <v>81458</v>
      </c>
      <c r="O77" s="73" t="e">
        <f t="shared" si="6"/>
        <v>#REF!</v>
      </c>
    </row>
    <row r="78" spans="2:17" x14ac:dyDescent="0.25">
      <c r="B78" s="36">
        <v>5420</v>
      </c>
      <c r="C78" s="56" t="s">
        <v>51</v>
      </c>
      <c r="D78" s="69">
        <v>4000</v>
      </c>
      <c r="E78" s="70">
        <v>5499.9999999999991</v>
      </c>
      <c r="F78" s="71">
        <v>4300</v>
      </c>
      <c r="G78" s="71">
        <v>3996</v>
      </c>
      <c r="H78" s="71">
        <v>3996</v>
      </c>
      <c r="I78" s="71">
        <v>2400</v>
      </c>
      <c r="J78" s="71" t="e">
        <f>+#REF!</f>
        <v>#REF!</v>
      </c>
      <c r="K78" s="71" t="e">
        <f t="shared" si="4"/>
        <v>#REF!</v>
      </c>
      <c r="M78" s="71" t="e">
        <f t="shared" si="5"/>
        <v>#REF!</v>
      </c>
      <c r="N78" s="72">
        <v>2020</v>
      </c>
      <c r="O78" s="73" t="e">
        <f t="shared" si="6"/>
        <v>#REF!</v>
      </c>
    </row>
    <row r="79" spans="2:17" x14ac:dyDescent="0.25">
      <c r="B79" s="36">
        <v>5430</v>
      </c>
      <c r="C79" s="56" t="s">
        <v>52</v>
      </c>
      <c r="D79" s="69">
        <v>179451</v>
      </c>
      <c r="E79" s="70">
        <v>175337.03409090912</v>
      </c>
      <c r="F79" s="71">
        <v>161812.12</v>
      </c>
      <c r="G79" s="71">
        <v>165899.04000000004</v>
      </c>
      <c r="H79" s="71">
        <v>184586.17</v>
      </c>
      <c r="I79" s="71">
        <v>199382.19</v>
      </c>
      <c r="J79" s="71" t="e">
        <f>+#REF!</f>
        <v>#REF!</v>
      </c>
      <c r="K79" s="71" t="e">
        <f t="shared" si="4"/>
        <v>#REF!</v>
      </c>
      <c r="M79" s="71" t="e">
        <f t="shared" si="5"/>
        <v>#REF!</v>
      </c>
      <c r="N79" s="72">
        <v>164315</v>
      </c>
      <c r="O79" s="73" t="e">
        <f t="shared" si="6"/>
        <v>#REF!</v>
      </c>
    </row>
    <row r="80" spans="2:17" x14ac:dyDescent="0.25">
      <c r="B80" s="36">
        <v>5440</v>
      </c>
      <c r="C80" s="56" t="s">
        <v>23</v>
      </c>
      <c r="D80" s="69">
        <v>18000</v>
      </c>
      <c r="E80" s="70">
        <v>19769</v>
      </c>
      <c r="F80" s="71">
        <v>20500</v>
      </c>
      <c r="G80" s="71">
        <v>16500</v>
      </c>
      <c r="H80" s="71">
        <v>17765</v>
      </c>
      <c r="I80" s="71">
        <v>21050</v>
      </c>
      <c r="J80" s="71" t="e">
        <f>+#REF!</f>
        <v>#REF!</v>
      </c>
      <c r="K80" s="71" t="e">
        <f t="shared" si="4"/>
        <v>#REF!</v>
      </c>
      <c r="M80" s="71" t="e">
        <f t="shared" si="5"/>
        <v>#REF!</v>
      </c>
      <c r="N80" s="72">
        <v>21050</v>
      </c>
      <c r="O80" s="73" t="e">
        <f t="shared" si="6"/>
        <v>#REF!</v>
      </c>
    </row>
    <row r="81" spans="2:16" x14ac:dyDescent="0.25">
      <c r="B81" s="36">
        <v>5445</v>
      </c>
      <c r="C81" s="56" t="s">
        <v>112</v>
      </c>
      <c r="D81" s="69">
        <v>5000</v>
      </c>
      <c r="E81" s="70">
        <v>6000</v>
      </c>
      <c r="F81" s="71">
        <v>5000</v>
      </c>
      <c r="G81" s="71">
        <v>3000</v>
      </c>
      <c r="H81" s="71">
        <v>4250</v>
      </c>
      <c r="I81" s="71">
        <v>4500</v>
      </c>
      <c r="J81" s="71" t="e">
        <f>+#REF!</f>
        <v>#REF!</v>
      </c>
      <c r="K81" s="71" t="e">
        <f t="shared" si="4"/>
        <v>#REF!</v>
      </c>
      <c r="M81" s="71" t="e">
        <f t="shared" si="5"/>
        <v>#REF!</v>
      </c>
      <c r="N81" s="72">
        <v>0</v>
      </c>
      <c r="O81" s="73" t="e">
        <f t="shared" si="6"/>
        <v>#REF!</v>
      </c>
    </row>
    <row r="82" spans="2:16" x14ac:dyDescent="0.25">
      <c r="B82" s="36">
        <v>5460</v>
      </c>
      <c r="C82" s="56" t="s">
        <v>24</v>
      </c>
      <c r="D82" s="69">
        <v>3599</v>
      </c>
      <c r="E82" s="70">
        <v>2329</v>
      </c>
      <c r="F82" s="71">
        <v>2999</v>
      </c>
      <c r="G82" s="71">
        <v>2799.0000000000014</v>
      </c>
      <c r="H82" s="71">
        <v>589</v>
      </c>
      <c r="I82" s="71">
        <v>14958</v>
      </c>
      <c r="J82" s="71" t="e">
        <f>+#REF!</f>
        <v>#REF!</v>
      </c>
      <c r="K82" s="71" t="e">
        <f t="shared" si="4"/>
        <v>#REF!</v>
      </c>
      <c r="M82" s="71" t="e">
        <f t="shared" si="5"/>
        <v>#REF!</v>
      </c>
      <c r="N82" s="72">
        <v>446</v>
      </c>
      <c r="O82" s="73" t="e">
        <f t="shared" si="6"/>
        <v>#REF!</v>
      </c>
    </row>
    <row r="83" spans="2:16" x14ac:dyDescent="0.25">
      <c r="B83" s="36">
        <v>5470</v>
      </c>
      <c r="C83" s="56" t="s">
        <v>53</v>
      </c>
      <c r="D83" s="69">
        <v>3900</v>
      </c>
      <c r="E83" s="70">
        <v>4000</v>
      </c>
      <c r="F83" s="71">
        <v>3460</v>
      </c>
      <c r="G83" s="71">
        <v>3950</v>
      </c>
      <c r="H83" s="71">
        <v>3750</v>
      </c>
      <c r="I83" s="71">
        <v>6350</v>
      </c>
      <c r="J83" s="71" t="e">
        <f>+#REF!</f>
        <v>#REF!</v>
      </c>
      <c r="K83" s="71" t="e">
        <f t="shared" si="4"/>
        <v>#REF!</v>
      </c>
      <c r="M83" s="71" t="e">
        <f t="shared" si="5"/>
        <v>#REF!</v>
      </c>
      <c r="N83" s="72">
        <v>1782</v>
      </c>
      <c r="O83" s="73" t="e">
        <f t="shared" si="6"/>
        <v>#REF!</v>
      </c>
    </row>
    <row r="84" spans="2:16" x14ac:dyDescent="0.25">
      <c r="B84" s="36">
        <v>5472</v>
      </c>
      <c r="C84" s="56" t="s">
        <v>54</v>
      </c>
      <c r="D84" s="69">
        <v>52167</v>
      </c>
      <c r="E84" s="70">
        <v>55082</v>
      </c>
      <c r="F84" s="71">
        <v>38318</v>
      </c>
      <c r="G84" s="71">
        <v>27455</v>
      </c>
      <c r="H84" s="71">
        <v>27974.666666666668</v>
      </c>
      <c r="I84" s="71">
        <v>28399.666666666668</v>
      </c>
      <c r="J84" s="71" t="e">
        <f>+#REF!</f>
        <v>#REF!</v>
      </c>
      <c r="K84" s="71" t="e">
        <f t="shared" si="4"/>
        <v>#REF!</v>
      </c>
      <c r="L84" s="56" t="e">
        <f>+J84/G84</f>
        <v>#REF!</v>
      </c>
      <c r="M84" s="71" t="e">
        <f t="shared" si="5"/>
        <v>#REF!</v>
      </c>
      <c r="N84" s="72">
        <v>4532</v>
      </c>
      <c r="O84" s="73" t="e">
        <f t="shared" si="6"/>
        <v>#REF!</v>
      </c>
      <c r="P84" s="97" t="e">
        <f>-M84/N84+1</f>
        <v>#REF!</v>
      </c>
    </row>
    <row r="85" spans="2:16" x14ac:dyDescent="0.25">
      <c r="B85" s="36">
        <v>5480</v>
      </c>
      <c r="C85" s="56" t="s">
        <v>55</v>
      </c>
      <c r="D85" s="69">
        <v>4500</v>
      </c>
      <c r="E85" s="70">
        <v>4500</v>
      </c>
      <c r="F85" s="71">
        <v>2000</v>
      </c>
      <c r="G85" s="71">
        <v>2000</v>
      </c>
      <c r="H85" s="71">
        <v>0</v>
      </c>
      <c r="I85" s="71">
        <v>0</v>
      </c>
      <c r="J85" s="71" t="e">
        <f>+#REF!</f>
        <v>#REF!</v>
      </c>
      <c r="K85" s="71" t="e">
        <f t="shared" si="4"/>
        <v>#REF!</v>
      </c>
      <c r="M85" s="71" t="e">
        <f t="shared" si="5"/>
        <v>#REF!</v>
      </c>
      <c r="N85" s="72">
        <v>0</v>
      </c>
      <c r="O85" s="73" t="e">
        <f t="shared" si="6"/>
        <v>#REF!</v>
      </c>
    </row>
    <row r="86" spans="2:16" x14ac:dyDescent="0.25">
      <c r="B86" s="88">
        <v>5915</v>
      </c>
      <c r="C86" s="56" t="s">
        <v>122</v>
      </c>
      <c r="D86" s="69">
        <v>10000</v>
      </c>
      <c r="E86" s="70">
        <v>10000</v>
      </c>
      <c r="F86" s="71">
        <v>0</v>
      </c>
      <c r="G86" s="71">
        <v>0</v>
      </c>
      <c r="H86" s="71">
        <v>0</v>
      </c>
      <c r="I86" s="71">
        <v>0</v>
      </c>
      <c r="J86" s="71" t="e">
        <f>+#REF!</f>
        <v>#REF!</v>
      </c>
      <c r="K86" s="71" t="e">
        <f t="shared" si="4"/>
        <v>#REF!</v>
      </c>
      <c r="M86" s="71" t="e">
        <f t="shared" si="5"/>
        <v>#REF!</v>
      </c>
      <c r="N86" s="87">
        <v>0</v>
      </c>
      <c r="O86" s="73" t="e">
        <f t="shared" si="6"/>
        <v>#REF!</v>
      </c>
    </row>
    <row r="87" spans="2:16" x14ac:dyDescent="0.25">
      <c r="B87" s="36">
        <v>5530</v>
      </c>
      <c r="C87" s="56" t="s">
        <v>56</v>
      </c>
      <c r="D87" s="69">
        <v>9600</v>
      </c>
      <c r="E87" s="70">
        <v>7500</v>
      </c>
      <c r="F87" s="71">
        <v>7500</v>
      </c>
      <c r="G87" s="71">
        <v>7500</v>
      </c>
      <c r="H87" s="71">
        <v>7500</v>
      </c>
      <c r="I87" s="71">
        <v>7500</v>
      </c>
      <c r="J87" s="71" t="e">
        <f>+#REF!</f>
        <v>#REF!</v>
      </c>
      <c r="K87" s="71" t="e">
        <f t="shared" si="4"/>
        <v>#REF!</v>
      </c>
      <c r="M87" s="71" t="e">
        <f t="shared" si="5"/>
        <v>#REF!</v>
      </c>
      <c r="N87" s="72">
        <v>7084</v>
      </c>
      <c r="O87" s="73" t="e">
        <f t="shared" si="6"/>
        <v>#REF!</v>
      </c>
    </row>
    <row r="88" spans="2:16" x14ac:dyDescent="0.25">
      <c r="B88" s="36">
        <v>5540</v>
      </c>
      <c r="C88" s="56" t="s">
        <v>100</v>
      </c>
      <c r="D88" s="69">
        <v>6996</v>
      </c>
      <c r="E88" s="70">
        <v>9000</v>
      </c>
      <c r="F88" s="71">
        <v>8004</v>
      </c>
      <c r="G88" s="71">
        <v>8004</v>
      </c>
      <c r="H88" s="71">
        <v>5400</v>
      </c>
      <c r="I88" s="71">
        <v>2500</v>
      </c>
      <c r="J88" s="71" t="e">
        <f>+#REF!</f>
        <v>#REF!</v>
      </c>
      <c r="K88" s="71" t="e">
        <f t="shared" si="4"/>
        <v>#REF!</v>
      </c>
      <c r="M88" s="71" t="e">
        <f t="shared" si="5"/>
        <v>#REF!</v>
      </c>
      <c r="N88" s="72">
        <v>150</v>
      </c>
      <c r="O88" s="73" t="e">
        <f t="shared" si="6"/>
        <v>#REF!</v>
      </c>
    </row>
    <row r="89" spans="2:16" x14ac:dyDescent="0.25">
      <c r="B89" s="36">
        <v>5485</v>
      </c>
      <c r="C89" s="56" t="s">
        <v>81</v>
      </c>
      <c r="D89" s="69">
        <v>253701.96000000005</v>
      </c>
      <c r="E89" s="70">
        <v>237786</v>
      </c>
      <c r="F89" s="71">
        <v>245723.96000000008</v>
      </c>
      <c r="G89" s="71">
        <v>264047</v>
      </c>
      <c r="H89" s="71">
        <v>268737.00000000006</v>
      </c>
      <c r="I89" s="71">
        <v>322762.94</v>
      </c>
      <c r="J89" s="71" t="e">
        <f>+#REF!</f>
        <v>#REF!</v>
      </c>
      <c r="K89" s="71" t="e">
        <f t="shared" si="4"/>
        <v>#REF!</v>
      </c>
      <c r="M89" s="71" t="e">
        <f t="shared" si="5"/>
        <v>#REF!</v>
      </c>
      <c r="N89" s="72">
        <v>227456</v>
      </c>
      <c r="O89" s="73" t="e">
        <f t="shared" si="6"/>
        <v>#REF!</v>
      </c>
    </row>
    <row r="90" spans="2:16" x14ac:dyDescent="0.25">
      <c r="B90" s="36">
        <v>5550</v>
      </c>
      <c r="C90" s="56" t="s">
        <v>57</v>
      </c>
      <c r="D90" s="69">
        <v>25451.999999999993</v>
      </c>
      <c r="E90" s="70">
        <v>22432.039999999994</v>
      </c>
      <c r="F90" s="71">
        <v>20190.000000000004</v>
      </c>
      <c r="G90" s="71">
        <v>22931</v>
      </c>
      <c r="H90" s="71">
        <v>24049</v>
      </c>
      <c r="I90" s="71">
        <v>7571.9999999999982</v>
      </c>
      <c r="J90" s="71" t="e">
        <f>+#REF!</f>
        <v>#REF!</v>
      </c>
      <c r="K90" s="71" t="e">
        <f t="shared" si="4"/>
        <v>#REF!</v>
      </c>
      <c r="M90" s="71" t="e">
        <f t="shared" si="5"/>
        <v>#REF!</v>
      </c>
      <c r="N90" s="72">
        <v>1958</v>
      </c>
      <c r="O90" s="73" t="e">
        <f t="shared" si="6"/>
        <v>#REF!</v>
      </c>
    </row>
    <row r="91" spans="2:16" x14ac:dyDescent="0.25">
      <c r="B91" s="36">
        <v>5555</v>
      </c>
      <c r="C91" s="56" t="s">
        <v>58</v>
      </c>
      <c r="D91" s="69">
        <v>19625</v>
      </c>
      <c r="E91" s="70">
        <v>17800</v>
      </c>
      <c r="F91" s="71">
        <v>11000</v>
      </c>
      <c r="G91" s="71">
        <v>12300</v>
      </c>
      <c r="H91" s="71">
        <v>14300</v>
      </c>
      <c r="I91" s="71">
        <v>12250</v>
      </c>
      <c r="J91" s="71" t="e">
        <f>+#REF!</f>
        <v>#REF!</v>
      </c>
      <c r="K91" s="71" t="e">
        <f t="shared" si="4"/>
        <v>#REF!</v>
      </c>
      <c r="M91" s="71" t="e">
        <f t="shared" si="5"/>
        <v>#REF!</v>
      </c>
      <c r="N91" s="72">
        <v>4008</v>
      </c>
      <c r="O91" s="73" t="e">
        <f t="shared" si="6"/>
        <v>#REF!</v>
      </c>
    </row>
    <row r="92" spans="2:16" x14ac:dyDescent="0.25">
      <c r="B92" s="36">
        <v>5700</v>
      </c>
      <c r="C92" s="56" t="s">
        <v>118</v>
      </c>
      <c r="D92" s="69">
        <v>120000</v>
      </c>
      <c r="E92" s="70">
        <v>208150</v>
      </c>
      <c r="F92" s="71">
        <v>159411</v>
      </c>
      <c r="G92" s="71">
        <v>153284</v>
      </c>
      <c r="H92" s="71">
        <v>117100</v>
      </c>
      <c r="I92" s="71">
        <v>145700</v>
      </c>
      <c r="J92" s="71" t="e">
        <f>+#REF!</f>
        <v>#REF!</v>
      </c>
      <c r="K92" s="71" t="e">
        <f t="shared" si="4"/>
        <v>#REF!</v>
      </c>
      <c r="L92" s="56" t="e">
        <f>+J92/G92</f>
        <v>#REF!</v>
      </c>
      <c r="M92" s="71" t="e">
        <f t="shared" si="5"/>
        <v>#REF!</v>
      </c>
      <c r="N92" s="72">
        <v>61182</v>
      </c>
      <c r="O92" s="73" t="e">
        <f t="shared" si="6"/>
        <v>#REF!</v>
      </c>
      <c r="P92" s="97" t="e">
        <f>-M92/N92+1</f>
        <v>#REF!</v>
      </c>
    </row>
    <row r="93" spans="2:16" x14ac:dyDescent="0.25">
      <c r="B93" s="36">
        <v>5710</v>
      </c>
      <c r="C93" s="56" t="s">
        <v>123</v>
      </c>
      <c r="D93" s="69">
        <v>16675</v>
      </c>
      <c r="E93" s="70">
        <v>9165</v>
      </c>
      <c r="F93" s="71">
        <v>9810</v>
      </c>
      <c r="G93" s="71">
        <v>8440</v>
      </c>
      <c r="H93" s="71">
        <v>7000</v>
      </c>
      <c r="I93" s="71">
        <v>7000</v>
      </c>
      <c r="J93" s="71" t="e">
        <f>+#REF!</f>
        <v>#REF!</v>
      </c>
      <c r="K93" s="71" t="e">
        <f t="shared" si="4"/>
        <v>#REF!</v>
      </c>
      <c r="M93" s="71" t="e">
        <f t="shared" si="5"/>
        <v>#REF!</v>
      </c>
      <c r="N93" s="72">
        <v>0</v>
      </c>
      <c r="O93" s="73" t="e">
        <f t="shared" si="6"/>
        <v>#REF!</v>
      </c>
    </row>
    <row r="94" spans="2:16" x14ac:dyDescent="0.25">
      <c r="B94" s="36">
        <v>5720</v>
      </c>
      <c r="C94" s="56" t="s">
        <v>59</v>
      </c>
      <c r="D94" s="69">
        <v>1812655</v>
      </c>
      <c r="E94" s="70">
        <v>1841061.96</v>
      </c>
      <c r="F94" s="71">
        <v>1931469.1400000001</v>
      </c>
      <c r="G94" s="71">
        <v>1969878</v>
      </c>
      <c r="H94" s="71">
        <v>1969878.2699999996</v>
      </c>
      <c r="I94" s="71">
        <v>1953469.7399999995</v>
      </c>
      <c r="J94" s="71" t="e">
        <f>+#REF!</f>
        <v>#REF!</v>
      </c>
      <c r="K94" s="71" t="e">
        <f t="shared" si="4"/>
        <v>#REF!</v>
      </c>
      <c r="M94" s="71" t="e">
        <f t="shared" si="5"/>
        <v>#REF!</v>
      </c>
      <c r="N94" s="72">
        <v>1911884</v>
      </c>
      <c r="O94" s="73" t="e">
        <f t="shared" si="6"/>
        <v>#REF!</v>
      </c>
    </row>
    <row r="95" spans="2:16" x14ac:dyDescent="0.25">
      <c r="B95" s="36">
        <v>5721</v>
      </c>
      <c r="C95" s="56" t="s">
        <v>113</v>
      </c>
      <c r="D95" s="69">
        <v>31475.007999999998</v>
      </c>
      <c r="E95" s="70">
        <v>31475.007999999998</v>
      </c>
      <c r="F95" s="71">
        <v>26334.400000000001</v>
      </c>
      <c r="G95" s="71">
        <v>52316.000000000007</v>
      </c>
      <c r="H95" s="71">
        <v>45500</v>
      </c>
      <c r="I95" s="71">
        <v>60882</v>
      </c>
      <c r="J95" s="71" t="e">
        <f>+#REF!</f>
        <v>#REF!</v>
      </c>
      <c r="K95" s="71" t="e">
        <f t="shared" si="4"/>
        <v>#REF!</v>
      </c>
      <c r="M95" s="71" t="e">
        <f t="shared" si="5"/>
        <v>#REF!</v>
      </c>
      <c r="N95" s="72">
        <v>50330</v>
      </c>
      <c r="O95" s="73" t="e">
        <f t="shared" si="6"/>
        <v>#REF!</v>
      </c>
    </row>
    <row r="96" spans="2:16" x14ac:dyDescent="0.25">
      <c r="B96" s="36">
        <v>5760</v>
      </c>
      <c r="C96" s="56" t="s">
        <v>60</v>
      </c>
      <c r="D96" s="69">
        <v>210640</v>
      </c>
      <c r="E96" s="70">
        <v>264440</v>
      </c>
      <c r="F96" s="71">
        <v>245906</v>
      </c>
      <c r="G96" s="71">
        <v>262987</v>
      </c>
      <c r="H96" s="71">
        <v>256202</v>
      </c>
      <c r="I96" s="71">
        <v>265048</v>
      </c>
      <c r="J96" s="71" t="e">
        <f>+#REF!</f>
        <v>#REF!</v>
      </c>
      <c r="K96" s="71" t="e">
        <f t="shared" si="4"/>
        <v>#REF!</v>
      </c>
      <c r="M96" s="71" t="e">
        <f t="shared" si="5"/>
        <v>#REF!</v>
      </c>
      <c r="N96" s="89">
        <v>113791</v>
      </c>
      <c r="O96" s="73" t="e">
        <f t="shared" si="6"/>
        <v>#REF!</v>
      </c>
    </row>
    <row r="97" spans="2:18" x14ac:dyDescent="0.25">
      <c r="B97" s="36">
        <v>5770</v>
      </c>
      <c r="C97" s="56" t="s">
        <v>30</v>
      </c>
      <c r="D97" s="69">
        <v>77847</v>
      </c>
      <c r="E97" s="70">
        <v>63242</v>
      </c>
      <c r="F97" s="71">
        <v>41160</v>
      </c>
      <c r="G97" s="71">
        <v>52273</v>
      </c>
      <c r="H97" s="71">
        <v>51483</v>
      </c>
      <c r="I97" s="71">
        <v>46585</v>
      </c>
      <c r="J97" s="71" t="e">
        <f>+#REF!+#REF!+#REF!+#REF!+#REF!+#REF!+#REF!+#REF!+#REF!</f>
        <v>#REF!</v>
      </c>
      <c r="K97" s="71" t="e">
        <f t="shared" si="4"/>
        <v>#REF!</v>
      </c>
      <c r="M97" s="71" t="e">
        <f t="shared" si="5"/>
        <v>#REF!</v>
      </c>
      <c r="N97" s="72">
        <f>12996+1250</f>
        <v>14246</v>
      </c>
      <c r="O97" s="73" t="e">
        <f t="shared" si="6"/>
        <v>#REF!</v>
      </c>
    </row>
    <row r="98" spans="2:18" x14ac:dyDescent="0.25">
      <c r="B98" s="36">
        <v>5770</v>
      </c>
      <c r="C98" s="37" t="s">
        <v>107</v>
      </c>
      <c r="D98" s="69">
        <v>154755</v>
      </c>
      <c r="E98" s="70">
        <v>163715</v>
      </c>
      <c r="F98" s="71">
        <v>160043</v>
      </c>
      <c r="G98" s="71">
        <v>172646</v>
      </c>
      <c r="H98" s="71">
        <v>172646</v>
      </c>
      <c r="I98" s="71">
        <v>186773</v>
      </c>
      <c r="J98" s="71" t="e">
        <f>+#REF!</f>
        <v>#REF!</v>
      </c>
      <c r="K98" s="71" t="e">
        <f t="shared" si="4"/>
        <v>#REF!</v>
      </c>
      <c r="M98" s="71" t="e">
        <f t="shared" si="5"/>
        <v>#REF!</v>
      </c>
      <c r="N98" s="72">
        <v>3722</v>
      </c>
      <c r="O98" s="73" t="e">
        <f t="shared" si="6"/>
        <v>#REF!</v>
      </c>
    </row>
    <row r="99" spans="2:18" x14ac:dyDescent="0.25">
      <c r="B99" s="36">
        <v>5780</v>
      </c>
      <c r="C99" s="56" t="s">
        <v>61</v>
      </c>
      <c r="D99" s="69">
        <v>10115</v>
      </c>
      <c r="E99" s="70">
        <v>5430</v>
      </c>
      <c r="F99" s="71">
        <v>8050</v>
      </c>
      <c r="G99" s="71">
        <v>6635.9699999999993</v>
      </c>
      <c r="H99" s="71">
        <v>9729.9833333333318</v>
      </c>
      <c r="I99" s="71">
        <v>10455</v>
      </c>
      <c r="J99" s="71" t="e">
        <f>+#REF!</f>
        <v>#REF!</v>
      </c>
      <c r="K99" s="71" t="e">
        <f t="shared" si="4"/>
        <v>#REF!</v>
      </c>
      <c r="M99" s="71" t="e">
        <f t="shared" si="5"/>
        <v>#REF!</v>
      </c>
      <c r="N99" s="72">
        <v>4646</v>
      </c>
      <c r="O99" s="73" t="e">
        <f t="shared" si="6"/>
        <v>#REF!</v>
      </c>
    </row>
    <row r="100" spans="2:18" x14ac:dyDescent="0.25">
      <c r="B100" s="36">
        <v>5785</v>
      </c>
      <c r="C100" s="56" t="s">
        <v>18</v>
      </c>
      <c r="D100" s="69">
        <v>87950</v>
      </c>
      <c r="E100" s="70">
        <v>75625</v>
      </c>
      <c r="F100" s="71">
        <v>66120</v>
      </c>
      <c r="G100" s="71">
        <v>57000</v>
      </c>
      <c r="H100" s="71">
        <v>46500</v>
      </c>
      <c r="I100" s="71">
        <v>53183</v>
      </c>
      <c r="J100" s="71" t="e">
        <f>+#REF!</f>
        <v>#REF!</v>
      </c>
      <c r="K100" s="71" t="e">
        <f t="shared" si="4"/>
        <v>#REF!</v>
      </c>
      <c r="M100" s="71" t="e">
        <f t="shared" si="5"/>
        <v>#REF!</v>
      </c>
      <c r="N100" s="72">
        <v>9434</v>
      </c>
      <c r="O100" s="73" t="e">
        <f t="shared" si="6"/>
        <v>#REF!</v>
      </c>
    </row>
    <row r="101" spans="2:18" x14ac:dyDescent="0.25">
      <c r="B101" s="36">
        <v>5820</v>
      </c>
      <c r="C101" s="56" t="s">
        <v>62</v>
      </c>
      <c r="D101" s="69">
        <v>37602.079999999994</v>
      </c>
      <c r="E101" s="70">
        <v>38494.080000000009</v>
      </c>
      <c r="F101" s="71">
        <v>37471.040000000008</v>
      </c>
      <c r="G101" s="71">
        <v>38518.000000000007</v>
      </c>
      <c r="H101" s="71">
        <v>40204</v>
      </c>
      <c r="I101" s="71">
        <v>44594.929999999993</v>
      </c>
      <c r="J101" s="71" t="e">
        <f>+#REF!</f>
        <v>#REF!</v>
      </c>
      <c r="K101" s="71" t="e">
        <f t="shared" si="4"/>
        <v>#REF!</v>
      </c>
      <c r="M101" s="71" t="e">
        <f t="shared" si="5"/>
        <v>#REF!</v>
      </c>
      <c r="N101" s="72">
        <v>23537</v>
      </c>
      <c r="O101" s="73" t="e">
        <f t="shared" si="6"/>
        <v>#REF!</v>
      </c>
    </row>
    <row r="102" spans="2:18" x14ac:dyDescent="0.25">
      <c r="B102" s="36">
        <v>5850</v>
      </c>
      <c r="C102" s="56" t="s">
        <v>109</v>
      </c>
      <c r="D102" s="69">
        <v>6700</v>
      </c>
      <c r="E102" s="70">
        <v>6900</v>
      </c>
      <c r="F102" s="71">
        <v>6800</v>
      </c>
      <c r="G102" s="71">
        <v>0</v>
      </c>
      <c r="H102" s="71">
        <v>0</v>
      </c>
      <c r="I102" s="71">
        <v>0</v>
      </c>
      <c r="J102" s="71" t="e">
        <f>+#REF!</f>
        <v>#REF!</v>
      </c>
      <c r="K102" s="71" t="e">
        <f t="shared" si="4"/>
        <v>#REF!</v>
      </c>
      <c r="M102" s="71" t="e">
        <f t="shared" si="5"/>
        <v>#REF!</v>
      </c>
      <c r="N102" s="72">
        <v>0</v>
      </c>
      <c r="O102" s="73" t="e">
        <f t="shared" si="6"/>
        <v>#REF!</v>
      </c>
    </row>
    <row r="103" spans="2:18" x14ac:dyDescent="0.25">
      <c r="B103" s="36">
        <v>5870</v>
      </c>
      <c r="C103" s="56" t="s">
        <v>63</v>
      </c>
      <c r="D103" s="69">
        <v>23940.008780487809</v>
      </c>
      <c r="E103" s="70">
        <v>21706.284</v>
      </c>
      <c r="F103" s="71">
        <v>26623.919999999998</v>
      </c>
      <c r="G103" s="71">
        <v>25293.553170731702</v>
      </c>
      <c r="H103" s="71">
        <v>25483.106341463408</v>
      </c>
      <c r="I103" s="71">
        <v>24814.818854860179</v>
      </c>
      <c r="J103" s="71" t="e">
        <f>+#REF!</f>
        <v>#REF!</v>
      </c>
      <c r="K103" s="71" t="e">
        <f t="shared" si="4"/>
        <v>#REF!</v>
      </c>
      <c r="M103" s="71" t="e">
        <f t="shared" si="5"/>
        <v>#REF!</v>
      </c>
      <c r="N103" s="72">
        <v>28886</v>
      </c>
      <c r="O103" s="73" t="e">
        <f t="shared" si="6"/>
        <v>#REF!</v>
      </c>
    </row>
    <row r="104" spans="2:18" x14ac:dyDescent="0.25">
      <c r="B104" s="36">
        <v>5890</v>
      </c>
      <c r="C104" s="56" t="s">
        <v>32</v>
      </c>
      <c r="D104" s="69">
        <v>28297</v>
      </c>
      <c r="E104" s="70">
        <v>9192</v>
      </c>
      <c r="F104" s="71">
        <v>47406</v>
      </c>
      <c r="G104" s="71">
        <v>11775</v>
      </c>
      <c r="H104" s="71">
        <v>4966</v>
      </c>
      <c r="I104" s="71">
        <v>3257</v>
      </c>
      <c r="J104" s="71" t="e">
        <f>+#REF!</f>
        <v>#REF!</v>
      </c>
      <c r="K104" s="71" t="e">
        <f t="shared" si="4"/>
        <v>#REF!</v>
      </c>
      <c r="M104" s="71" t="e">
        <f t="shared" si="5"/>
        <v>#REF!</v>
      </c>
      <c r="N104" s="72">
        <v>0</v>
      </c>
      <c r="O104" s="73" t="e">
        <f t="shared" si="6"/>
        <v>#REF!</v>
      </c>
    </row>
    <row r="105" spans="2:18" x14ac:dyDescent="0.25">
      <c r="B105" s="36">
        <v>5900</v>
      </c>
      <c r="C105" s="56" t="s">
        <v>64</v>
      </c>
      <c r="D105" s="69">
        <v>196852</v>
      </c>
      <c r="E105" s="70">
        <v>200992.8</v>
      </c>
      <c r="F105" s="71">
        <v>211618.65</v>
      </c>
      <c r="G105" s="71">
        <v>198167.55</v>
      </c>
      <c r="H105" s="71">
        <v>206200.38000000003</v>
      </c>
      <c r="I105" s="71">
        <v>233734.75</v>
      </c>
      <c r="J105" s="71" t="e">
        <f>+#REF!</f>
        <v>#REF!</v>
      </c>
      <c r="K105" s="71" t="e">
        <f t="shared" si="4"/>
        <v>#REF!</v>
      </c>
      <c r="M105" s="71" t="e">
        <f t="shared" si="5"/>
        <v>#REF!</v>
      </c>
      <c r="N105" s="72">
        <v>75434</v>
      </c>
      <c r="O105" s="73" t="e">
        <f t="shared" si="6"/>
        <v>#REF!</v>
      </c>
    </row>
    <row r="106" spans="2:18" x14ac:dyDescent="0.25">
      <c r="B106" s="36">
        <v>5903</v>
      </c>
      <c r="C106" s="56" t="s">
        <v>105</v>
      </c>
      <c r="D106" s="69">
        <v>750</v>
      </c>
      <c r="E106" s="70">
        <v>2240</v>
      </c>
      <c r="F106" s="71">
        <v>900</v>
      </c>
      <c r="G106" s="71">
        <v>2625</v>
      </c>
      <c r="H106" s="71">
        <v>2925</v>
      </c>
      <c r="I106" s="71">
        <v>2800</v>
      </c>
      <c r="J106" s="71" t="e">
        <f>+#REF!</f>
        <v>#REF!</v>
      </c>
      <c r="K106" s="71" t="e">
        <f t="shared" si="4"/>
        <v>#REF!</v>
      </c>
      <c r="M106" s="71" t="e">
        <f t="shared" si="5"/>
        <v>#REF!</v>
      </c>
      <c r="N106" s="72">
        <v>0</v>
      </c>
      <c r="O106" s="73" t="e">
        <f t="shared" si="6"/>
        <v>#REF!</v>
      </c>
    </row>
    <row r="107" spans="2:18" x14ac:dyDescent="0.25">
      <c r="B107" s="36">
        <v>5910</v>
      </c>
      <c r="C107" s="56" t="s">
        <v>65</v>
      </c>
      <c r="D107" s="69">
        <v>58728</v>
      </c>
      <c r="E107" s="70">
        <v>60696</v>
      </c>
      <c r="F107" s="71">
        <v>54696</v>
      </c>
      <c r="G107" s="71">
        <v>56040</v>
      </c>
      <c r="H107" s="71">
        <v>57132</v>
      </c>
      <c r="I107" s="71">
        <v>57792</v>
      </c>
      <c r="J107" s="71" t="e">
        <f>+#REF!</f>
        <v>#REF!</v>
      </c>
      <c r="K107" s="71" t="e">
        <f t="shared" si="4"/>
        <v>#REF!</v>
      </c>
      <c r="M107" s="71" t="e">
        <f t="shared" si="5"/>
        <v>#REF!</v>
      </c>
      <c r="N107" s="72">
        <v>50266</v>
      </c>
      <c r="O107" s="73" t="e">
        <f t="shared" si="6"/>
        <v>#REF!</v>
      </c>
    </row>
    <row r="108" spans="2:18" x14ac:dyDescent="0.25">
      <c r="C108" s="56" t="s">
        <v>122</v>
      </c>
      <c r="D108" s="69"/>
      <c r="F108" s="71"/>
      <c r="G108" s="71"/>
      <c r="H108" s="71"/>
      <c r="I108" s="71"/>
      <c r="J108" s="71"/>
      <c r="K108" s="71">
        <f t="shared" si="4"/>
        <v>0</v>
      </c>
      <c r="M108" s="71">
        <f t="shared" si="5"/>
        <v>0</v>
      </c>
      <c r="N108" s="72">
        <v>0</v>
      </c>
      <c r="O108" s="73">
        <f t="shared" si="6"/>
        <v>0</v>
      </c>
    </row>
    <row r="109" spans="2:18" x14ac:dyDescent="0.25">
      <c r="B109" s="36">
        <v>5920</v>
      </c>
      <c r="C109" s="56" t="s">
        <v>66</v>
      </c>
      <c r="D109" s="69">
        <v>12350</v>
      </c>
      <c r="E109" s="70">
        <v>16350</v>
      </c>
      <c r="F109" s="71">
        <v>17950</v>
      </c>
      <c r="G109" s="71">
        <v>15288</v>
      </c>
      <c r="H109" s="71">
        <v>17379</v>
      </c>
      <c r="I109" s="71">
        <v>14421</v>
      </c>
      <c r="J109" s="71" t="e">
        <f>+#REF!</f>
        <v>#REF!</v>
      </c>
      <c r="K109" s="71" t="e">
        <f t="shared" si="4"/>
        <v>#REF!</v>
      </c>
      <c r="M109" s="71" t="e">
        <f t="shared" si="5"/>
        <v>#REF!</v>
      </c>
      <c r="N109" s="90">
        <v>4329</v>
      </c>
      <c r="O109" s="73" t="e">
        <f t="shared" si="6"/>
        <v>#REF!</v>
      </c>
    </row>
    <row r="110" spans="2:18" s="89" customFormat="1" x14ac:dyDescent="0.25">
      <c r="B110" s="91" t="s">
        <v>73</v>
      </c>
      <c r="C110" s="89" t="s">
        <v>67</v>
      </c>
      <c r="D110" s="68" t="e">
        <f>SUM(D46:D109)</f>
        <v>#REF!</v>
      </c>
      <c r="E110" s="68">
        <f>SUM(E46:E109)</f>
        <v>5718778.2549281362</v>
      </c>
      <c r="F110" s="68">
        <f>SUM(F46:F109)</f>
        <v>5545366.6233530529</v>
      </c>
      <c r="G110" s="68">
        <f>SUM(G46:G109)+1</f>
        <v>5543669.0831707306</v>
      </c>
      <c r="H110" s="68">
        <v>5730709.5159437014</v>
      </c>
      <c r="I110" s="68">
        <v>5814334.1445480241</v>
      </c>
      <c r="J110" s="68" t="e">
        <f>SUM(J46:J109)</f>
        <v>#REF!</v>
      </c>
      <c r="K110" s="68" t="e">
        <f>SUM(K46:K109)</f>
        <v>#REF!</v>
      </c>
      <c r="M110" s="68" t="e">
        <f>SUM(M46:M109)</f>
        <v>#REF!</v>
      </c>
      <c r="N110" s="68">
        <f>SUM(N46:N109)</f>
        <v>4175515</v>
      </c>
      <c r="O110" s="68" t="e">
        <f>SUM(O46:O109)</f>
        <v>#REF!</v>
      </c>
      <c r="R110" s="89">
        <f>+N110-[3]Sheet1!$D$180</f>
        <v>-163826.29075286537</v>
      </c>
    </row>
    <row r="111" spans="2:18" x14ac:dyDescent="0.25">
      <c r="F111" s="93"/>
      <c r="G111" s="93"/>
      <c r="H111" s="93"/>
      <c r="I111" s="93"/>
      <c r="J111" s="93"/>
      <c r="K111" s="94"/>
      <c r="M111" s="93"/>
    </row>
    <row r="112" spans="2:18" s="95" customFormat="1" ht="16.5" thickBot="1" x14ac:dyDescent="0.3">
      <c r="B112" s="123" t="s">
        <v>73</v>
      </c>
      <c r="C112" s="95" t="s">
        <v>33</v>
      </c>
      <c r="D112" s="124" t="e">
        <f>+D43-D110</f>
        <v>#REF!</v>
      </c>
      <c r="E112" s="124">
        <f t="shared" ref="E112:O112" si="7">+E43-E110</f>
        <v>-1373281.4408372268</v>
      </c>
      <c r="F112" s="124">
        <f t="shared" si="7"/>
        <v>-1308062.3017621441</v>
      </c>
      <c r="G112" s="124">
        <f t="shared" si="7"/>
        <v>-1527742.5629434581</v>
      </c>
      <c r="H112" s="124">
        <f t="shared" si="7"/>
        <v>-1719022.3182164282</v>
      </c>
      <c r="I112" s="124">
        <f t="shared" si="7"/>
        <v>-1943122.8418207513</v>
      </c>
      <c r="J112" s="124" t="e">
        <f t="shared" si="7"/>
        <v>#REF!</v>
      </c>
      <c r="K112" s="124"/>
      <c r="L112" s="124"/>
      <c r="M112" s="124" t="e">
        <f t="shared" si="7"/>
        <v>#REF!</v>
      </c>
      <c r="N112" s="124">
        <f t="shared" si="7"/>
        <v>-2181298</v>
      </c>
      <c r="O112" s="124" t="e">
        <f t="shared" si="7"/>
        <v>#REF!</v>
      </c>
      <c r="P112" s="124"/>
    </row>
    <row r="113" spans="2:16" s="31" customFormat="1" ht="13.5" thickTop="1" x14ac:dyDescent="0.2">
      <c r="B113" s="30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</row>
    <row r="114" spans="2:16" s="5" customFormat="1" x14ac:dyDescent="0.25">
      <c r="B114" s="3"/>
      <c r="C114" s="121" t="s">
        <v>511</v>
      </c>
      <c r="D114" s="31"/>
      <c r="E114" s="12"/>
    </row>
    <row r="115" spans="2:16" s="5" customFormat="1" ht="12.75" x14ac:dyDescent="0.2">
      <c r="B115" s="3"/>
      <c r="C115" s="19"/>
      <c r="D115" s="31"/>
      <c r="E115" s="12"/>
    </row>
    <row r="116" spans="2:16" s="37" customFormat="1" x14ac:dyDescent="0.25">
      <c r="B116" s="36">
        <v>4999</v>
      </c>
      <c r="C116" s="37" t="s">
        <v>128</v>
      </c>
      <c r="D116" s="69">
        <v>11960.24</v>
      </c>
      <c r="E116" s="70">
        <v>10842.99</v>
      </c>
      <c r="F116" s="71">
        <v>11388.36</v>
      </c>
      <c r="G116" s="71">
        <v>10280</v>
      </c>
      <c r="H116" s="71">
        <v>10280</v>
      </c>
      <c r="I116" s="71">
        <v>10125</v>
      </c>
      <c r="J116" s="71" t="e">
        <f>+#REF!</f>
        <v>#REF!</v>
      </c>
      <c r="K116" s="71" t="e">
        <f t="shared" ref="K116:K138" si="8">+J116-I116</f>
        <v>#REF!</v>
      </c>
      <c r="M116" s="71" t="e">
        <f t="shared" ref="M116:M131" si="9">+J116</f>
        <v>#REF!</v>
      </c>
      <c r="N116" s="74">
        <v>10035</v>
      </c>
      <c r="O116" s="73" t="e">
        <f t="shared" ref="O116:O132" si="10">+M116-N116</f>
        <v>#REF!</v>
      </c>
    </row>
    <row r="117" spans="2:16" s="37" customFormat="1" x14ac:dyDescent="0.25">
      <c r="B117" s="36">
        <v>4999</v>
      </c>
      <c r="C117" s="37" t="s">
        <v>144</v>
      </c>
      <c r="D117" s="69">
        <v>0</v>
      </c>
      <c r="E117" s="70">
        <v>7000</v>
      </c>
      <c r="F117" s="71">
        <v>6000</v>
      </c>
      <c r="G117" s="71">
        <v>8000</v>
      </c>
      <c r="H117" s="71">
        <v>9000</v>
      </c>
      <c r="I117" s="71">
        <v>8000</v>
      </c>
      <c r="J117" s="71" t="e">
        <f>+#REF!</f>
        <v>#REF!</v>
      </c>
      <c r="K117" s="71" t="e">
        <f t="shared" si="8"/>
        <v>#REF!</v>
      </c>
      <c r="M117" s="71" t="e">
        <f t="shared" si="9"/>
        <v>#REF!</v>
      </c>
      <c r="N117" s="74">
        <v>8000</v>
      </c>
      <c r="O117" s="73" t="e">
        <f t="shared" si="10"/>
        <v>#REF!</v>
      </c>
    </row>
    <row r="118" spans="2:16" s="37" customFormat="1" x14ac:dyDescent="0.25">
      <c r="B118" s="36">
        <v>4999</v>
      </c>
      <c r="C118" s="37" t="s">
        <v>129</v>
      </c>
      <c r="D118" s="69">
        <v>4900</v>
      </c>
      <c r="E118" s="70">
        <v>9900</v>
      </c>
      <c r="F118" s="71">
        <v>4700</v>
      </c>
      <c r="G118" s="71">
        <v>4700</v>
      </c>
      <c r="H118" s="71">
        <v>0</v>
      </c>
      <c r="I118" s="71">
        <v>0</v>
      </c>
      <c r="J118" s="71" t="e">
        <f>+#REF!</f>
        <v>#REF!</v>
      </c>
      <c r="K118" s="71" t="e">
        <f t="shared" si="8"/>
        <v>#REF!</v>
      </c>
      <c r="M118" s="71" t="e">
        <f t="shared" si="9"/>
        <v>#REF!</v>
      </c>
      <c r="N118" s="74">
        <v>0</v>
      </c>
      <c r="O118" s="73" t="e">
        <f t="shared" si="10"/>
        <v>#REF!</v>
      </c>
    </row>
    <row r="119" spans="2:16" s="37" customFormat="1" x14ac:dyDescent="0.25">
      <c r="B119" s="36">
        <v>4999</v>
      </c>
      <c r="C119" s="37" t="s">
        <v>130</v>
      </c>
      <c r="D119" s="69">
        <v>12500</v>
      </c>
      <c r="E119" s="70">
        <v>19600</v>
      </c>
      <c r="F119" s="71">
        <v>23000</v>
      </c>
      <c r="G119" s="71">
        <v>26275</v>
      </c>
      <c r="H119" s="71">
        <v>26295</v>
      </c>
      <c r="I119" s="71">
        <v>14100</v>
      </c>
      <c r="J119" s="71" t="e">
        <f>+#REF!</f>
        <v>#REF!</v>
      </c>
      <c r="K119" s="71" t="e">
        <f t="shared" si="8"/>
        <v>#REF!</v>
      </c>
      <c r="M119" s="71" t="e">
        <f t="shared" si="9"/>
        <v>#REF!</v>
      </c>
      <c r="N119" s="74">
        <v>0</v>
      </c>
      <c r="O119" s="73" t="e">
        <f t="shared" si="10"/>
        <v>#REF!</v>
      </c>
    </row>
    <row r="120" spans="2:16" s="37" customFormat="1" x14ac:dyDescent="0.25">
      <c r="B120" s="36">
        <v>4999</v>
      </c>
      <c r="C120" s="37" t="s">
        <v>131</v>
      </c>
      <c r="D120" s="69">
        <v>8725</v>
      </c>
      <c r="E120" s="70">
        <v>15385</v>
      </c>
      <c r="F120" s="71">
        <v>15535</v>
      </c>
      <c r="G120" s="71">
        <v>21805</v>
      </c>
      <c r="H120" s="71">
        <v>21805</v>
      </c>
      <c r="I120" s="71">
        <v>14688</v>
      </c>
      <c r="J120" s="71" t="e">
        <f>+#REF!</f>
        <v>#REF!</v>
      </c>
      <c r="K120" s="71" t="e">
        <f t="shared" si="8"/>
        <v>#REF!</v>
      </c>
      <c r="M120" s="71" t="e">
        <f t="shared" si="9"/>
        <v>#REF!</v>
      </c>
      <c r="N120" s="74">
        <v>0</v>
      </c>
      <c r="O120" s="73" t="e">
        <f t="shared" si="10"/>
        <v>#REF!</v>
      </c>
    </row>
    <row r="121" spans="2:16" s="37" customFormat="1" x14ac:dyDescent="0.25">
      <c r="B121" s="36">
        <v>4999</v>
      </c>
      <c r="C121" s="37" t="s">
        <v>132</v>
      </c>
      <c r="D121" s="69">
        <v>23500</v>
      </c>
      <c r="E121" s="70">
        <v>23500</v>
      </c>
      <c r="F121" s="71">
        <v>44700</v>
      </c>
      <c r="G121" s="71">
        <v>28500</v>
      </c>
      <c r="H121" s="71">
        <v>28500</v>
      </c>
      <c r="I121" s="71">
        <v>27960</v>
      </c>
      <c r="J121" s="71" t="e">
        <f>+#REF!</f>
        <v>#REF!</v>
      </c>
      <c r="K121" s="71" t="e">
        <f t="shared" si="8"/>
        <v>#REF!</v>
      </c>
      <c r="M121" s="71" t="e">
        <f t="shared" si="9"/>
        <v>#REF!</v>
      </c>
      <c r="N121" s="74">
        <v>0</v>
      </c>
      <c r="O121" s="73" t="e">
        <f t="shared" si="10"/>
        <v>#REF!</v>
      </c>
    </row>
    <row r="122" spans="2:16" s="37" customFormat="1" x14ac:dyDescent="0.25">
      <c r="B122" s="36">
        <v>4999</v>
      </c>
      <c r="C122" s="37" t="s">
        <v>133</v>
      </c>
      <c r="D122" s="69">
        <v>16995.96</v>
      </c>
      <c r="E122" s="70">
        <v>19476</v>
      </c>
      <c r="F122" s="71">
        <v>8004</v>
      </c>
      <c r="G122" s="71">
        <v>8004</v>
      </c>
      <c r="H122" s="71">
        <v>5400</v>
      </c>
      <c r="I122" s="71">
        <v>0</v>
      </c>
      <c r="J122" s="71" t="e">
        <f>+#REF!</f>
        <v>#REF!</v>
      </c>
      <c r="K122" s="71" t="e">
        <f t="shared" si="8"/>
        <v>#REF!</v>
      </c>
      <c r="M122" s="71" t="e">
        <f t="shared" si="9"/>
        <v>#REF!</v>
      </c>
      <c r="N122" s="74">
        <v>0</v>
      </c>
      <c r="O122" s="73" t="e">
        <f t="shared" si="10"/>
        <v>#REF!</v>
      </c>
    </row>
    <row r="123" spans="2:16" s="37" customFormat="1" x14ac:dyDescent="0.25">
      <c r="B123" s="36">
        <v>4999</v>
      </c>
      <c r="C123" s="37" t="s">
        <v>134</v>
      </c>
      <c r="D123" s="69">
        <v>650</v>
      </c>
      <c r="E123" s="70">
        <v>750</v>
      </c>
      <c r="F123" s="71">
        <v>750</v>
      </c>
      <c r="G123" s="71">
        <v>750</v>
      </c>
      <c r="H123" s="71">
        <v>1200</v>
      </c>
      <c r="I123" s="71">
        <v>0</v>
      </c>
      <c r="J123" s="71" t="e">
        <f>+#REF!</f>
        <v>#REF!</v>
      </c>
      <c r="K123" s="71" t="e">
        <f t="shared" si="8"/>
        <v>#REF!</v>
      </c>
      <c r="M123" s="71" t="e">
        <f t="shared" si="9"/>
        <v>#REF!</v>
      </c>
      <c r="N123" s="74">
        <v>0</v>
      </c>
      <c r="O123" s="73" t="e">
        <f t="shared" si="10"/>
        <v>#REF!</v>
      </c>
    </row>
    <row r="124" spans="2:16" s="37" customFormat="1" x14ac:dyDescent="0.25">
      <c r="B124" s="36"/>
      <c r="C124" s="38" t="s">
        <v>434</v>
      </c>
      <c r="D124" s="69"/>
      <c r="E124" s="70"/>
      <c r="F124" s="71"/>
      <c r="G124" s="71"/>
      <c r="H124" s="71">
        <v>5000</v>
      </c>
      <c r="I124" s="71">
        <v>11620</v>
      </c>
      <c r="J124" s="71" t="e">
        <f>+#REF!</f>
        <v>#REF!</v>
      </c>
      <c r="K124" s="71" t="e">
        <f t="shared" si="8"/>
        <v>#REF!</v>
      </c>
      <c r="M124" s="71" t="e">
        <f t="shared" si="9"/>
        <v>#REF!</v>
      </c>
      <c r="N124" s="74">
        <v>0</v>
      </c>
      <c r="O124" s="73" t="e">
        <f t="shared" si="10"/>
        <v>#REF!</v>
      </c>
    </row>
    <row r="125" spans="2:16" s="37" customFormat="1" x14ac:dyDescent="0.25">
      <c r="B125" s="36">
        <v>4999</v>
      </c>
      <c r="C125" s="37" t="s">
        <v>156</v>
      </c>
      <c r="D125" s="69">
        <v>82368</v>
      </c>
      <c r="E125" s="70">
        <v>43640</v>
      </c>
      <c r="F125" s="71">
        <v>38940</v>
      </c>
      <c r="G125" s="71">
        <v>38940</v>
      </c>
      <c r="H125" s="71">
        <v>38940</v>
      </c>
      <c r="I125" s="71">
        <v>38940</v>
      </c>
      <c r="J125" s="71" t="e">
        <f>+#REF!</f>
        <v>#REF!</v>
      </c>
      <c r="K125" s="71" t="e">
        <f t="shared" si="8"/>
        <v>#REF!</v>
      </c>
      <c r="M125" s="71" t="e">
        <f t="shared" si="9"/>
        <v>#REF!</v>
      </c>
      <c r="N125" s="74">
        <v>8009</v>
      </c>
      <c r="O125" s="73" t="e">
        <f t="shared" si="10"/>
        <v>#REF!</v>
      </c>
    </row>
    <row r="126" spans="2:16" s="37" customFormat="1" x14ac:dyDescent="0.25">
      <c r="B126" s="36">
        <v>4999</v>
      </c>
      <c r="C126" s="37" t="s">
        <v>135</v>
      </c>
      <c r="D126" s="69">
        <v>3300</v>
      </c>
      <c r="E126" s="70">
        <v>3330</v>
      </c>
      <c r="F126" s="71">
        <v>4322</v>
      </c>
      <c r="G126" s="71">
        <v>4110</v>
      </c>
      <c r="H126" s="71">
        <v>4110</v>
      </c>
      <c r="I126" s="71">
        <v>4110</v>
      </c>
      <c r="J126" s="71" t="e">
        <f>+#REF!</f>
        <v>#REF!</v>
      </c>
      <c r="K126" s="71" t="e">
        <f t="shared" si="8"/>
        <v>#REF!</v>
      </c>
      <c r="M126" s="71" t="e">
        <f t="shared" si="9"/>
        <v>#REF!</v>
      </c>
      <c r="N126" s="74">
        <v>1250</v>
      </c>
      <c r="O126" s="73" t="e">
        <f t="shared" si="10"/>
        <v>#REF!</v>
      </c>
    </row>
    <row r="127" spans="2:16" s="37" customFormat="1" x14ac:dyDescent="0.25">
      <c r="B127" s="36">
        <v>4999</v>
      </c>
      <c r="C127" s="37" t="s">
        <v>136</v>
      </c>
      <c r="D127" s="69">
        <v>40167</v>
      </c>
      <c r="E127" s="70">
        <v>40167</v>
      </c>
      <c r="F127" s="71">
        <v>25167</v>
      </c>
      <c r="G127" s="71">
        <v>16850</v>
      </c>
      <c r="H127" s="71">
        <v>16849.666666666668</v>
      </c>
      <c r="I127" s="71">
        <v>16849.666666666668</v>
      </c>
      <c r="J127" s="71" t="e">
        <f>+#REF!</f>
        <v>#REF!</v>
      </c>
      <c r="K127" s="71" t="e">
        <f t="shared" si="8"/>
        <v>#REF!</v>
      </c>
      <c r="M127" s="71" t="e">
        <f t="shared" si="9"/>
        <v>#REF!</v>
      </c>
      <c r="N127" s="74">
        <v>0</v>
      </c>
      <c r="O127" s="73" t="e">
        <f t="shared" si="10"/>
        <v>#REF!</v>
      </c>
    </row>
    <row r="128" spans="2:16" s="37" customFormat="1" x14ac:dyDescent="0.25">
      <c r="B128" s="36">
        <v>4999</v>
      </c>
      <c r="C128" s="37" t="s">
        <v>137</v>
      </c>
      <c r="D128" s="69">
        <v>100401</v>
      </c>
      <c r="E128" s="70">
        <v>112254</v>
      </c>
      <c r="F128" s="71">
        <v>114280</v>
      </c>
      <c r="G128" s="71">
        <v>116327.97</v>
      </c>
      <c r="H128" s="71">
        <v>118281.98333333334</v>
      </c>
      <c r="I128" s="71">
        <v>110100</v>
      </c>
      <c r="J128" s="71" t="e">
        <f>+#REF!</f>
        <v>#REF!</v>
      </c>
      <c r="K128" s="71" t="e">
        <f t="shared" si="8"/>
        <v>#REF!</v>
      </c>
      <c r="M128" s="71" t="e">
        <f t="shared" si="9"/>
        <v>#REF!</v>
      </c>
      <c r="N128" s="74">
        <v>0</v>
      </c>
      <c r="O128" s="73" t="e">
        <f t="shared" si="10"/>
        <v>#REF!</v>
      </c>
    </row>
    <row r="129" spans="2:16" s="37" customFormat="1" hidden="1" x14ac:dyDescent="0.25">
      <c r="B129" s="36">
        <v>4999</v>
      </c>
      <c r="C129" s="37" t="s">
        <v>138</v>
      </c>
      <c r="D129" s="69">
        <v>112650</v>
      </c>
      <c r="E129" s="70">
        <v>123495.00000000001</v>
      </c>
      <c r="F129" s="71">
        <v>143157.96</v>
      </c>
      <c r="G129" s="71">
        <v>136358.04</v>
      </c>
      <c r="H129" s="71">
        <v>144144</v>
      </c>
      <c r="I129" s="71">
        <v>0</v>
      </c>
      <c r="J129" s="71" t="e">
        <f>+#REF!</f>
        <v>#REF!</v>
      </c>
      <c r="K129" s="71" t="e">
        <f t="shared" si="8"/>
        <v>#REF!</v>
      </c>
      <c r="M129" s="71" t="e">
        <f t="shared" si="9"/>
        <v>#REF!</v>
      </c>
      <c r="N129" s="74">
        <v>0</v>
      </c>
      <c r="O129" s="73" t="e">
        <f t="shared" si="10"/>
        <v>#REF!</v>
      </c>
    </row>
    <row r="130" spans="2:16" s="37" customFormat="1" hidden="1" x14ac:dyDescent="0.25">
      <c r="B130" s="36">
        <v>4999</v>
      </c>
      <c r="C130" s="37" t="s">
        <v>143</v>
      </c>
      <c r="D130" s="69">
        <v>174000</v>
      </c>
      <c r="E130" s="70">
        <v>0</v>
      </c>
      <c r="F130" s="71">
        <v>0</v>
      </c>
      <c r="G130" s="71">
        <v>0</v>
      </c>
      <c r="H130" s="71">
        <v>0</v>
      </c>
      <c r="I130" s="71">
        <v>0</v>
      </c>
      <c r="J130" s="71">
        <v>0</v>
      </c>
      <c r="K130" s="71">
        <f t="shared" si="8"/>
        <v>0</v>
      </c>
      <c r="M130" s="71">
        <f t="shared" si="9"/>
        <v>0</v>
      </c>
      <c r="N130" s="74"/>
      <c r="O130" s="73">
        <f t="shared" si="10"/>
        <v>0</v>
      </c>
    </row>
    <row r="131" spans="2:16" s="37" customFormat="1" hidden="1" x14ac:dyDescent="0.25">
      <c r="B131" s="36">
        <v>4999</v>
      </c>
      <c r="C131" s="37" t="s">
        <v>155</v>
      </c>
      <c r="D131" s="69">
        <f>692778-D139</f>
        <v>692778</v>
      </c>
      <c r="E131" s="55"/>
      <c r="F131" s="71"/>
      <c r="G131" s="71"/>
      <c r="H131" s="71"/>
      <c r="I131" s="71"/>
      <c r="J131" s="71"/>
      <c r="K131" s="71">
        <f t="shared" si="8"/>
        <v>0</v>
      </c>
      <c r="M131" s="71">
        <f t="shared" si="9"/>
        <v>0</v>
      </c>
      <c r="O131" s="73">
        <f t="shared" si="10"/>
        <v>0</v>
      </c>
    </row>
    <row r="132" spans="2:16" s="37" customFormat="1" hidden="1" x14ac:dyDescent="0.25">
      <c r="B132" s="36"/>
      <c r="C132" s="37" t="s">
        <v>154</v>
      </c>
      <c r="D132" s="69"/>
      <c r="E132" s="55">
        <v>743473</v>
      </c>
      <c r="F132" s="71"/>
      <c r="G132" s="71"/>
      <c r="H132" s="71"/>
      <c r="I132" s="71"/>
      <c r="J132" s="71"/>
      <c r="K132" s="71">
        <f t="shared" si="8"/>
        <v>0</v>
      </c>
      <c r="M132" s="71"/>
      <c r="N132" s="70"/>
      <c r="O132" s="73">
        <f t="shared" si="10"/>
        <v>0</v>
      </c>
    </row>
    <row r="133" spans="2:16" s="37" customFormat="1" hidden="1" x14ac:dyDescent="0.25">
      <c r="B133" s="36"/>
      <c r="C133" s="37" t="s">
        <v>435</v>
      </c>
      <c r="D133" s="69"/>
      <c r="E133" s="55"/>
      <c r="F133" s="71"/>
      <c r="G133" s="71"/>
      <c r="H133" s="71">
        <v>535617</v>
      </c>
      <c r="I133" s="71"/>
      <c r="J133" s="71"/>
      <c r="K133" s="71">
        <f t="shared" si="8"/>
        <v>0</v>
      </c>
      <c r="M133" s="71">
        <f>+J133</f>
        <v>0</v>
      </c>
      <c r="N133" s="70"/>
      <c r="O133" s="73"/>
    </row>
    <row r="134" spans="2:16" s="37" customFormat="1" hidden="1" x14ac:dyDescent="0.25">
      <c r="B134" s="36"/>
      <c r="C134" s="38" t="s">
        <v>153</v>
      </c>
      <c r="D134" s="69"/>
      <c r="E134" s="55">
        <v>200468</v>
      </c>
      <c r="I134" s="71"/>
      <c r="J134" s="71"/>
      <c r="K134" s="71">
        <f t="shared" si="8"/>
        <v>0</v>
      </c>
      <c r="L134" s="37" t="s">
        <v>73</v>
      </c>
      <c r="N134" s="70"/>
      <c r="O134" s="73">
        <f>+M134-N134</f>
        <v>0</v>
      </c>
    </row>
    <row r="135" spans="2:16" s="37" customFormat="1" hidden="1" x14ac:dyDescent="0.25">
      <c r="B135" s="36"/>
      <c r="C135" s="37" t="s">
        <v>436</v>
      </c>
      <c r="D135" s="69"/>
      <c r="E135" s="55"/>
      <c r="F135" s="71">
        <v>550167</v>
      </c>
      <c r="G135" s="71">
        <v>576688.4</v>
      </c>
      <c r="H135" s="71">
        <v>621495</v>
      </c>
      <c r="I135" s="71">
        <v>0</v>
      </c>
      <c r="J135" s="71" t="e">
        <f>+#REF!</f>
        <v>#REF!</v>
      </c>
      <c r="K135" s="71" t="e">
        <f t="shared" si="8"/>
        <v>#REF!</v>
      </c>
      <c r="L135" s="74" t="s">
        <v>73</v>
      </c>
      <c r="M135" s="71" t="e">
        <f>+J135</f>
        <v>#REF!</v>
      </c>
      <c r="N135" s="70">
        <v>0</v>
      </c>
      <c r="O135" s="73" t="e">
        <f>+M135-N135</f>
        <v>#REF!</v>
      </c>
    </row>
    <row r="136" spans="2:16" s="37" customFormat="1" hidden="1" x14ac:dyDescent="0.25">
      <c r="B136" s="36"/>
      <c r="C136" s="38" t="s">
        <v>437</v>
      </c>
      <c r="D136" s="69"/>
      <c r="E136" s="55"/>
      <c r="F136" s="71">
        <v>240488</v>
      </c>
      <c r="G136" s="71"/>
      <c r="H136" s="71"/>
      <c r="I136" s="71"/>
      <c r="J136" s="71"/>
      <c r="K136" s="71">
        <f t="shared" si="8"/>
        <v>0</v>
      </c>
      <c r="L136" s="74"/>
      <c r="M136" s="71"/>
      <c r="N136" s="70"/>
      <c r="O136" s="73"/>
    </row>
    <row r="137" spans="2:16" s="37" customFormat="1" hidden="1" x14ac:dyDescent="0.25">
      <c r="B137" s="36"/>
      <c r="C137" s="38" t="s">
        <v>438</v>
      </c>
      <c r="D137" s="69"/>
      <c r="E137" s="55"/>
      <c r="F137" s="70"/>
      <c r="G137" s="70">
        <v>401746.6599999998</v>
      </c>
      <c r="H137" s="70"/>
      <c r="K137" s="71">
        <f t="shared" si="8"/>
        <v>0</v>
      </c>
      <c r="L137" s="75" t="s">
        <v>73</v>
      </c>
      <c r="M137" s="76">
        <f>+J134</f>
        <v>0</v>
      </c>
      <c r="N137" s="76">
        <v>0</v>
      </c>
      <c r="O137" s="73">
        <f>+M137-N137</f>
        <v>0</v>
      </c>
    </row>
    <row r="138" spans="2:16" s="37" customFormat="1" hidden="1" x14ac:dyDescent="0.25">
      <c r="B138" s="36"/>
      <c r="C138" s="37" t="s">
        <v>413</v>
      </c>
      <c r="D138" s="69">
        <v>0</v>
      </c>
      <c r="E138" s="70"/>
      <c r="F138" s="70">
        <v>77463.272124998519</v>
      </c>
      <c r="G138" s="70"/>
      <c r="H138" s="70"/>
      <c r="I138" s="70"/>
      <c r="J138" s="70"/>
      <c r="K138" s="71">
        <f t="shared" si="8"/>
        <v>0</v>
      </c>
      <c r="L138" s="77"/>
      <c r="M138" s="71">
        <f>+J138</f>
        <v>0</v>
      </c>
      <c r="N138" s="76"/>
      <c r="O138" s="73">
        <f>+M138-N138</f>
        <v>0</v>
      </c>
    </row>
    <row r="139" spans="2:16" s="37" customFormat="1" x14ac:dyDescent="0.25">
      <c r="B139" s="36"/>
      <c r="D139" s="69"/>
      <c r="E139" s="70"/>
      <c r="F139" s="70"/>
      <c r="G139" s="70"/>
      <c r="H139" s="70"/>
      <c r="I139" s="70"/>
      <c r="J139" s="70"/>
      <c r="K139" s="71"/>
      <c r="L139" s="77"/>
      <c r="M139" s="71"/>
      <c r="N139" s="76"/>
      <c r="O139" s="73"/>
    </row>
    <row r="140" spans="2:16" x14ac:dyDescent="0.25">
      <c r="F140" s="56"/>
      <c r="G140" s="56"/>
      <c r="H140" s="56"/>
      <c r="M140" s="95"/>
      <c r="N140" s="96"/>
    </row>
    <row r="141" spans="2:16" s="34" customFormat="1" ht="15" x14ac:dyDescent="0.2">
      <c r="B141" s="32"/>
      <c r="C141" s="33" t="s">
        <v>509</v>
      </c>
      <c r="D141" s="125">
        <f>SUM(D116:D139)</f>
        <v>1284895.2</v>
      </c>
      <c r="E141" s="125">
        <f t="shared" ref="E141:J141" si="11">SUM(E116:E139)</f>
        <v>1373280.99</v>
      </c>
      <c r="F141" s="125">
        <f t="shared" si="11"/>
        <v>1308062.5921249983</v>
      </c>
      <c r="G141" s="125">
        <f t="shared" si="11"/>
        <v>1399335.0699999998</v>
      </c>
      <c r="H141" s="125">
        <f t="shared" si="11"/>
        <v>1586917.65</v>
      </c>
      <c r="I141" s="125">
        <f t="shared" si="11"/>
        <v>256492.66666666666</v>
      </c>
      <c r="J141" s="125" t="e">
        <f t="shared" si="11"/>
        <v>#REF!</v>
      </c>
      <c r="K141" s="125"/>
      <c r="L141" s="125">
        <f t="shared" ref="L141:P141" si="12">SUM(L121:L140)</f>
        <v>0</v>
      </c>
      <c r="M141" s="125" t="e">
        <f>SUM(M116:M140)</f>
        <v>#REF!</v>
      </c>
      <c r="N141" s="125">
        <f t="shared" si="12"/>
        <v>9259</v>
      </c>
      <c r="O141" s="125" t="e">
        <f t="shared" si="12"/>
        <v>#REF!</v>
      </c>
      <c r="P141" s="125">
        <f t="shared" si="12"/>
        <v>0</v>
      </c>
    </row>
    <row r="142" spans="2:16" x14ac:dyDescent="0.25">
      <c r="F142" s="56"/>
      <c r="G142" s="56"/>
      <c r="H142" s="56"/>
    </row>
    <row r="143" spans="2:16" s="37" customFormat="1" x14ac:dyDescent="0.25">
      <c r="B143" s="36"/>
      <c r="C143" s="37" t="s">
        <v>157</v>
      </c>
      <c r="D143" s="69">
        <v>91099.91</v>
      </c>
      <c r="E143" s="70"/>
      <c r="F143" s="71"/>
      <c r="G143" s="71"/>
      <c r="H143" s="71"/>
      <c r="I143" s="71"/>
      <c r="J143" s="71" t="e">
        <f>+#REF!</f>
        <v>#REF!</v>
      </c>
      <c r="K143" s="71"/>
      <c r="M143" s="71" t="e">
        <f>+J143</f>
        <v>#REF!</v>
      </c>
      <c r="N143" s="74"/>
    </row>
    <row r="144" spans="2:16" s="89" customFormat="1" ht="16.5" thickBot="1" x14ac:dyDescent="0.3">
      <c r="B144" s="91"/>
      <c r="C144" s="35" t="s">
        <v>510</v>
      </c>
      <c r="D144" s="92" t="e">
        <f t="shared" ref="D144:J144" si="13">+D112+D141-D143</f>
        <v>#REF!</v>
      </c>
      <c r="E144" s="92">
        <f t="shared" si="13"/>
        <v>-0.45083722681738436</v>
      </c>
      <c r="F144" s="92">
        <f t="shared" si="13"/>
        <v>0.29036285425536335</v>
      </c>
      <c r="G144" s="92">
        <f t="shared" si="13"/>
        <v>-128407.49294345826</v>
      </c>
      <c r="H144" s="92">
        <f t="shared" si="13"/>
        <v>-132104.66821642825</v>
      </c>
      <c r="I144" s="92">
        <f t="shared" si="13"/>
        <v>-1686630.1751540846</v>
      </c>
      <c r="J144" s="92" t="e">
        <f t="shared" si="13"/>
        <v>#REF!</v>
      </c>
      <c r="K144" s="92"/>
      <c r="M144" s="92" t="e">
        <f>+M112+M141-M143</f>
        <v>#REF!</v>
      </c>
      <c r="N144" s="92">
        <f>+N43-N110</f>
        <v>-2181298</v>
      </c>
      <c r="O144" s="92" t="e">
        <f>+O43-O110</f>
        <v>#REF!</v>
      </c>
    </row>
    <row r="145" ht="16.5" thickTop="1" x14ac:dyDescent="0.25"/>
  </sheetData>
  <mergeCells count="3">
    <mergeCell ref="C3:J3"/>
    <mergeCell ref="C1:P1"/>
    <mergeCell ref="C2:P2"/>
  </mergeCells>
  <printOptions gridLines="1"/>
  <pageMargins left="0.7" right="0.7" top="0.75" bottom="0.75" header="0.3" footer="0.3"/>
  <pageSetup scale="49" fitToWidth="3" fitToHeight="3" orientation="landscape" r:id="rId1"/>
  <rowBreaks count="2" manualBreakCount="2">
    <brk id="44" max="14" man="1"/>
    <brk id="11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4"/>
  <sheetViews>
    <sheetView tabSelected="1" workbookViewId="0">
      <selection activeCell="E124" sqref="E124"/>
    </sheetView>
  </sheetViews>
  <sheetFormatPr defaultRowHeight="12.75" x14ac:dyDescent="0.2"/>
  <cols>
    <col min="1" max="1" width="43.7109375" bestFit="1" customWidth="1"/>
    <col min="2" max="2" width="16.140625" customWidth="1"/>
  </cols>
  <sheetData>
    <row r="1" spans="1:2" x14ac:dyDescent="0.2">
      <c r="A1" s="150" t="s">
        <v>72</v>
      </c>
      <c r="B1" s="150"/>
    </row>
    <row r="2" spans="1:2" x14ac:dyDescent="0.2">
      <c r="A2" s="150" t="s">
        <v>563</v>
      </c>
      <c r="B2" s="150"/>
    </row>
    <row r="3" spans="1:2" x14ac:dyDescent="0.2">
      <c r="A3" s="151" t="s">
        <v>560</v>
      </c>
      <c r="B3" s="151"/>
    </row>
    <row r="4" spans="1:2" x14ac:dyDescent="0.2">
      <c r="A4" s="5"/>
      <c r="B4" s="12"/>
    </row>
    <row r="5" spans="1:2" x14ac:dyDescent="0.2">
      <c r="A5" s="144" t="s">
        <v>69</v>
      </c>
      <c r="B5" s="145" t="s">
        <v>141</v>
      </c>
    </row>
    <row r="6" spans="1:2" x14ac:dyDescent="0.2">
      <c r="A6" s="7" t="s">
        <v>117</v>
      </c>
      <c r="B6" s="11">
        <v>35175</v>
      </c>
    </row>
    <row r="7" spans="1:2" x14ac:dyDescent="0.2">
      <c r="A7" s="7" t="s">
        <v>12</v>
      </c>
      <c r="B7" s="11">
        <v>367774</v>
      </c>
    </row>
    <row r="8" spans="1:2" x14ac:dyDescent="0.2">
      <c r="A8" s="7" t="s">
        <v>35</v>
      </c>
      <c r="B8" s="11">
        <v>386000</v>
      </c>
    </row>
    <row r="9" spans="1:2" x14ac:dyDescent="0.2">
      <c r="A9" s="7" t="s">
        <v>13</v>
      </c>
      <c r="B9" s="11">
        <v>15000</v>
      </c>
    </row>
    <row r="10" spans="1:2" x14ac:dyDescent="0.2">
      <c r="A10" s="7" t="s">
        <v>120</v>
      </c>
      <c r="B10" s="11">
        <v>895350</v>
      </c>
    </row>
    <row r="11" spans="1:2" x14ac:dyDescent="0.2">
      <c r="A11" s="7" t="s">
        <v>74</v>
      </c>
      <c r="B11" s="11">
        <v>156</v>
      </c>
    </row>
    <row r="12" spans="1:2" x14ac:dyDescent="0.2">
      <c r="A12" s="7" t="s">
        <v>16</v>
      </c>
      <c r="B12" s="11">
        <v>165000</v>
      </c>
    </row>
    <row r="13" spans="1:2" x14ac:dyDescent="0.2">
      <c r="A13" s="7" t="s">
        <v>17</v>
      </c>
      <c r="B13" s="11">
        <v>117899.9</v>
      </c>
    </row>
    <row r="14" spans="1:2" x14ac:dyDescent="0.2">
      <c r="A14" s="7" t="s">
        <v>18</v>
      </c>
      <c r="B14" s="11">
        <v>133000</v>
      </c>
    </row>
    <row r="15" spans="1:2" x14ac:dyDescent="0.2">
      <c r="A15" s="7" t="s">
        <v>19</v>
      </c>
      <c r="B15" s="11">
        <v>716000</v>
      </c>
    </row>
    <row r="16" spans="1:2" x14ac:dyDescent="0.2">
      <c r="A16" s="17" t="s">
        <v>534</v>
      </c>
      <c r="B16" s="11">
        <v>50000</v>
      </c>
    </row>
    <row r="17" spans="1:2" x14ac:dyDescent="0.2">
      <c r="A17" s="7" t="s">
        <v>71</v>
      </c>
      <c r="B17" s="11">
        <v>32818</v>
      </c>
    </row>
    <row r="18" spans="1:2" x14ac:dyDescent="0.2">
      <c r="A18" s="17" t="s">
        <v>557</v>
      </c>
      <c r="B18" s="11">
        <v>1700000</v>
      </c>
    </row>
    <row r="19" spans="1:2" x14ac:dyDescent="0.2">
      <c r="A19" s="7" t="s">
        <v>110</v>
      </c>
      <c r="B19" s="11">
        <v>90070</v>
      </c>
    </row>
    <row r="20" spans="1:2" x14ac:dyDescent="0.2">
      <c r="A20" s="7" t="s">
        <v>20</v>
      </c>
      <c r="B20" s="11">
        <v>600</v>
      </c>
    </row>
    <row r="21" spans="1:2" x14ac:dyDescent="0.2">
      <c r="A21" s="7" t="s">
        <v>21</v>
      </c>
      <c r="B21" s="11">
        <v>46000</v>
      </c>
    </row>
    <row r="22" spans="1:2" x14ac:dyDescent="0.2">
      <c r="A22" s="7" t="s">
        <v>22</v>
      </c>
      <c r="B22" s="11">
        <v>6100</v>
      </c>
    </row>
    <row r="23" spans="1:2" x14ac:dyDescent="0.2">
      <c r="A23" s="7" t="s">
        <v>23</v>
      </c>
      <c r="B23" s="11">
        <v>15000</v>
      </c>
    </row>
    <row r="24" spans="1:2" x14ac:dyDescent="0.2">
      <c r="A24" s="7" t="s">
        <v>24</v>
      </c>
      <c r="B24" s="11">
        <v>2156</v>
      </c>
    </row>
    <row r="25" spans="1:2" x14ac:dyDescent="0.2">
      <c r="A25" s="7" t="s">
        <v>25</v>
      </c>
      <c r="B25" s="11">
        <v>1200</v>
      </c>
    </row>
    <row r="26" spans="1:2" x14ac:dyDescent="0.2">
      <c r="A26" s="7" t="s">
        <v>26</v>
      </c>
      <c r="B26" s="11">
        <v>42000</v>
      </c>
    </row>
    <row r="27" spans="1:2" x14ac:dyDescent="0.2">
      <c r="A27" s="7" t="s">
        <v>116</v>
      </c>
      <c r="B27" s="11">
        <v>33040</v>
      </c>
    </row>
    <row r="28" spans="1:2" x14ac:dyDescent="0.2">
      <c r="A28" s="7" t="s">
        <v>28</v>
      </c>
      <c r="B28" s="11">
        <v>17886.810000000001</v>
      </c>
    </row>
    <row r="29" spans="1:2" x14ac:dyDescent="0.2">
      <c r="A29" s="7" t="s">
        <v>29</v>
      </c>
      <c r="B29" s="11">
        <v>34350</v>
      </c>
    </row>
    <row r="30" spans="1:2" x14ac:dyDescent="0.2">
      <c r="A30" s="17" t="s">
        <v>30</v>
      </c>
      <c r="B30" s="11">
        <v>11200</v>
      </c>
    </row>
    <row r="31" spans="1:2" x14ac:dyDescent="0.2">
      <c r="A31" s="7" t="s">
        <v>107</v>
      </c>
      <c r="B31" s="11">
        <v>250000</v>
      </c>
    </row>
    <row r="32" spans="1:2" x14ac:dyDescent="0.2">
      <c r="A32" s="7" t="s">
        <v>108</v>
      </c>
      <c r="B32" s="11">
        <v>35628</v>
      </c>
    </row>
    <row r="33" spans="1:2" x14ac:dyDescent="0.2">
      <c r="A33" s="17" t="s">
        <v>61</v>
      </c>
      <c r="B33" s="11">
        <v>35000</v>
      </c>
    </row>
    <row r="34" spans="1:2" x14ac:dyDescent="0.2">
      <c r="A34" s="7" t="s">
        <v>31</v>
      </c>
      <c r="B34" s="11">
        <v>3000</v>
      </c>
    </row>
    <row r="35" spans="1:2" x14ac:dyDescent="0.2">
      <c r="A35" s="7" t="s">
        <v>102</v>
      </c>
      <c r="B35" s="11">
        <v>240</v>
      </c>
    </row>
    <row r="36" spans="1:2" x14ac:dyDescent="0.2">
      <c r="A36" s="7"/>
      <c r="B36" s="11"/>
    </row>
    <row r="37" spans="1:2" x14ac:dyDescent="0.2">
      <c r="A37" s="7" t="s">
        <v>34</v>
      </c>
      <c r="B37" s="23">
        <f>SUM(B6:B36)</f>
        <v>5237643.71</v>
      </c>
    </row>
    <row r="38" spans="1:2" x14ac:dyDescent="0.2">
      <c r="A38" s="7" t="s">
        <v>73</v>
      </c>
      <c r="B38" s="11"/>
    </row>
    <row r="39" spans="1:2" x14ac:dyDescent="0.2">
      <c r="A39" s="5" t="s">
        <v>73</v>
      </c>
      <c r="B39" s="12"/>
    </row>
    <row r="40" spans="1:2" x14ac:dyDescent="0.2">
      <c r="A40" s="14"/>
      <c r="B40" s="12"/>
    </row>
    <row r="41" spans="1:2" x14ac:dyDescent="0.2">
      <c r="A41" s="144" t="s">
        <v>68</v>
      </c>
      <c r="B41" s="146" t="str">
        <f>B5</f>
        <v>Totals</v>
      </c>
    </row>
    <row r="42" spans="1:2" x14ac:dyDescent="0.2">
      <c r="A42" s="5"/>
      <c r="B42" s="12"/>
    </row>
    <row r="43" spans="1:2" x14ac:dyDescent="0.2">
      <c r="A43" s="19" t="s">
        <v>147</v>
      </c>
      <c r="B43" s="12">
        <v>1200</v>
      </c>
    </row>
    <row r="44" spans="1:2" x14ac:dyDescent="0.2">
      <c r="A44" s="5" t="s">
        <v>77</v>
      </c>
      <c r="B44" s="12">
        <v>211000</v>
      </c>
    </row>
    <row r="45" spans="1:2" x14ac:dyDescent="0.2">
      <c r="A45" s="5" t="s">
        <v>35</v>
      </c>
      <c r="B45" s="12">
        <v>11006</v>
      </c>
    </row>
    <row r="46" spans="1:2" x14ac:dyDescent="0.2">
      <c r="A46" s="5" t="s">
        <v>36</v>
      </c>
      <c r="B46" s="12">
        <v>1266</v>
      </c>
    </row>
    <row r="47" spans="1:2" x14ac:dyDescent="0.2">
      <c r="A47" s="5" t="s">
        <v>37</v>
      </c>
      <c r="B47" s="12">
        <v>26785</v>
      </c>
    </row>
    <row r="48" spans="1:2" x14ac:dyDescent="0.2">
      <c r="A48" s="5" t="s">
        <v>101</v>
      </c>
      <c r="B48" s="12">
        <v>7890</v>
      </c>
    </row>
    <row r="49" spans="1:2" x14ac:dyDescent="0.2">
      <c r="A49" s="19" t="s">
        <v>38</v>
      </c>
      <c r="B49" s="12">
        <v>1500</v>
      </c>
    </row>
    <row r="50" spans="1:2" x14ac:dyDescent="0.2">
      <c r="A50" s="5" t="s">
        <v>39</v>
      </c>
      <c r="B50" s="12">
        <v>50000</v>
      </c>
    </row>
    <row r="51" spans="1:2" x14ac:dyDescent="0.2">
      <c r="A51" s="5" t="s">
        <v>40</v>
      </c>
      <c r="B51" s="12">
        <v>5136</v>
      </c>
    </row>
    <row r="52" spans="1:2" x14ac:dyDescent="0.2">
      <c r="A52" s="5" t="s">
        <v>13</v>
      </c>
      <c r="B52" s="12">
        <v>54900</v>
      </c>
    </row>
    <row r="53" spans="1:2" x14ac:dyDescent="0.2">
      <c r="A53" s="5" t="s">
        <v>41</v>
      </c>
      <c r="B53" s="12">
        <v>28998</v>
      </c>
    </row>
    <row r="54" spans="1:2" x14ac:dyDescent="0.2">
      <c r="A54" s="5" t="s">
        <v>70</v>
      </c>
      <c r="B54" s="12">
        <v>600</v>
      </c>
    </row>
    <row r="55" spans="1:2" x14ac:dyDescent="0.2">
      <c r="A55" s="5" t="s">
        <v>15</v>
      </c>
      <c r="B55" s="12">
        <v>169700</v>
      </c>
    </row>
    <row r="56" spans="1:2" x14ac:dyDescent="0.2">
      <c r="A56" s="17" t="s">
        <v>432</v>
      </c>
      <c r="B56" s="12">
        <v>3765</v>
      </c>
    </row>
    <row r="57" spans="1:2" x14ac:dyDescent="0.2">
      <c r="A57" s="19" t="s">
        <v>127</v>
      </c>
      <c r="B57" s="12">
        <v>8000</v>
      </c>
    </row>
    <row r="58" spans="1:2" x14ac:dyDescent="0.2">
      <c r="A58" s="5" t="s">
        <v>119</v>
      </c>
      <c r="B58" s="12">
        <v>3695</v>
      </c>
    </row>
    <row r="59" spans="1:2" x14ac:dyDescent="0.2">
      <c r="A59" s="5" t="s">
        <v>42</v>
      </c>
      <c r="B59" s="12">
        <v>11000</v>
      </c>
    </row>
    <row r="60" spans="1:2" x14ac:dyDescent="0.2">
      <c r="A60" s="5" t="s">
        <v>103</v>
      </c>
      <c r="B60" s="12">
        <v>28621.5</v>
      </c>
    </row>
    <row r="61" spans="1:2" ht="13.5" customHeight="1" x14ac:dyDescent="0.2">
      <c r="A61" s="5" t="s">
        <v>78</v>
      </c>
      <c r="B61" s="12">
        <v>190094</v>
      </c>
    </row>
    <row r="62" spans="1:2" x14ac:dyDescent="0.2">
      <c r="A62" s="5" t="s">
        <v>43</v>
      </c>
      <c r="B62" s="12">
        <v>29247.83</v>
      </c>
    </row>
    <row r="63" spans="1:2" ht="13.5" customHeight="1" x14ac:dyDescent="0.2">
      <c r="A63" s="5" t="s">
        <v>80</v>
      </c>
      <c r="B63" s="12">
        <v>620</v>
      </c>
    </row>
    <row r="64" spans="1:2" x14ac:dyDescent="0.2">
      <c r="A64" s="5" t="s">
        <v>45</v>
      </c>
      <c r="B64" s="12">
        <v>637546.4</v>
      </c>
    </row>
    <row r="65" spans="1:2" x14ac:dyDescent="0.2">
      <c r="A65" s="5" t="s">
        <v>75</v>
      </c>
      <c r="B65" s="12">
        <v>5370</v>
      </c>
    </row>
    <row r="66" spans="1:2" x14ac:dyDescent="0.2">
      <c r="A66" s="5" t="s">
        <v>46</v>
      </c>
      <c r="B66" s="12">
        <v>76015</v>
      </c>
    </row>
    <row r="67" spans="1:2" x14ac:dyDescent="0.2">
      <c r="A67" s="5" t="s">
        <v>47</v>
      </c>
      <c r="B67" s="12">
        <v>12000</v>
      </c>
    </row>
    <row r="68" spans="1:2" x14ac:dyDescent="0.2">
      <c r="A68" s="5" t="s">
        <v>48</v>
      </c>
      <c r="B68" s="12">
        <v>125836</v>
      </c>
    </row>
    <row r="69" spans="1:2" x14ac:dyDescent="0.2">
      <c r="A69" s="5" t="s">
        <v>76</v>
      </c>
      <c r="B69" s="12">
        <v>11070</v>
      </c>
    </row>
    <row r="70" spans="1:2" x14ac:dyDescent="0.2">
      <c r="A70" s="5" t="s">
        <v>92</v>
      </c>
      <c r="B70" s="12">
        <v>315000</v>
      </c>
    </row>
    <row r="71" spans="1:2" x14ac:dyDescent="0.2">
      <c r="A71" s="5" t="s">
        <v>49</v>
      </c>
      <c r="B71" s="12">
        <v>97747</v>
      </c>
    </row>
    <row r="72" spans="1:2" x14ac:dyDescent="0.2">
      <c r="A72" s="5" t="s">
        <v>50</v>
      </c>
      <c r="B72" s="12">
        <v>40000</v>
      </c>
    </row>
    <row r="73" spans="1:2" x14ac:dyDescent="0.2">
      <c r="A73" s="5" t="s">
        <v>21</v>
      </c>
      <c r="B73" s="12">
        <v>74875</v>
      </c>
    </row>
    <row r="74" spans="1:2" x14ac:dyDescent="0.2">
      <c r="A74" s="5" t="s">
        <v>51</v>
      </c>
      <c r="B74" s="12">
        <v>3000</v>
      </c>
    </row>
    <row r="75" spans="1:2" x14ac:dyDescent="0.2">
      <c r="A75" s="5" t="s">
        <v>52</v>
      </c>
      <c r="B75" s="12">
        <v>163365</v>
      </c>
    </row>
    <row r="76" spans="1:2" x14ac:dyDescent="0.2">
      <c r="A76" s="5" t="s">
        <v>23</v>
      </c>
      <c r="B76" s="12">
        <v>16000</v>
      </c>
    </row>
    <row r="77" spans="1:2" x14ac:dyDescent="0.2">
      <c r="A77" s="5" t="s">
        <v>112</v>
      </c>
      <c r="B77" s="12">
        <v>4500</v>
      </c>
    </row>
    <row r="78" spans="1:2" x14ac:dyDescent="0.2">
      <c r="A78" s="5" t="s">
        <v>24</v>
      </c>
      <c r="B78" s="12">
        <v>1640</v>
      </c>
    </row>
    <row r="79" spans="1:2" x14ac:dyDescent="0.2">
      <c r="A79" s="5" t="s">
        <v>53</v>
      </c>
      <c r="B79" s="12">
        <v>6550</v>
      </c>
    </row>
    <row r="80" spans="1:2" x14ac:dyDescent="0.2">
      <c r="A80" s="5" t="s">
        <v>54</v>
      </c>
      <c r="B80" s="12">
        <v>27843</v>
      </c>
    </row>
    <row r="81" spans="1:2" x14ac:dyDescent="0.2">
      <c r="A81" s="5" t="s">
        <v>56</v>
      </c>
      <c r="B81" s="12">
        <v>7500</v>
      </c>
    </row>
    <row r="82" spans="1:2" x14ac:dyDescent="0.2">
      <c r="A82" s="5" t="s">
        <v>100</v>
      </c>
      <c r="B82" s="12">
        <v>1500</v>
      </c>
    </row>
    <row r="83" spans="1:2" x14ac:dyDescent="0.2">
      <c r="A83" s="5" t="s">
        <v>81</v>
      </c>
      <c r="B83" s="12">
        <v>249324</v>
      </c>
    </row>
    <row r="84" spans="1:2" x14ac:dyDescent="0.2">
      <c r="A84" s="5" t="s">
        <v>57</v>
      </c>
      <c r="B84" s="12">
        <v>5605</v>
      </c>
    </row>
    <row r="85" spans="1:2" x14ac:dyDescent="0.2">
      <c r="A85" s="5" t="s">
        <v>58</v>
      </c>
      <c r="B85" s="12">
        <v>12250</v>
      </c>
    </row>
    <row r="86" spans="1:2" x14ac:dyDescent="0.2">
      <c r="A86" s="5" t="s">
        <v>118</v>
      </c>
      <c r="B86" s="12">
        <v>100000</v>
      </c>
    </row>
    <row r="87" spans="1:2" x14ac:dyDescent="0.2">
      <c r="A87" s="5" t="s">
        <v>59</v>
      </c>
      <c r="B87" s="12">
        <v>1992332</v>
      </c>
    </row>
    <row r="88" spans="1:2" x14ac:dyDescent="0.2">
      <c r="A88" s="5" t="s">
        <v>113</v>
      </c>
      <c r="B88" s="12">
        <v>33004</v>
      </c>
    </row>
    <row r="89" spans="1:2" x14ac:dyDescent="0.2">
      <c r="A89" s="5" t="s">
        <v>60</v>
      </c>
      <c r="B89" s="12">
        <v>228043</v>
      </c>
    </row>
    <row r="90" spans="1:2" x14ac:dyDescent="0.2">
      <c r="A90" s="5" t="s">
        <v>30</v>
      </c>
      <c r="B90" s="12">
        <v>12150</v>
      </c>
    </row>
    <row r="91" spans="1:2" x14ac:dyDescent="0.2">
      <c r="A91" s="7" t="s">
        <v>107</v>
      </c>
      <c r="B91" s="12">
        <v>207000</v>
      </c>
    </row>
    <row r="92" spans="1:2" x14ac:dyDescent="0.2">
      <c r="A92" s="5" t="s">
        <v>61</v>
      </c>
      <c r="B92" s="12">
        <v>10840</v>
      </c>
    </row>
    <row r="93" spans="1:2" x14ac:dyDescent="0.2">
      <c r="A93" s="5" t="s">
        <v>18</v>
      </c>
      <c r="B93" s="12">
        <v>27750</v>
      </c>
    </row>
    <row r="94" spans="1:2" x14ac:dyDescent="0.2">
      <c r="A94" s="5" t="s">
        <v>62</v>
      </c>
      <c r="B94" s="12">
        <v>42968</v>
      </c>
    </row>
    <row r="95" spans="1:2" x14ac:dyDescent="0.2">
      <c r="A95" s="5" t="s">
        <v>63</v>
      </c>
      <c r="B95" s="12">
        <v>18000</v>
      </c>
    </row>
    <row r="96" spans="1:2" x14ac:dyDescent="0.2">
      <c r="A96" s="5" t="s">
        <v>64</v>
      </c>
      <c r="B96" s="12">
        <v>160952.29999999999</v>
      </c>
    </row>
    <row r="97" spans="1:2" x14ac:dyDescent="0.2">
      <c r="A97" s="5" t="s">
        <v>65</v>
      </c>
      <c r="B97" s="12">
        <v>51640</v>
      </c>
    </row>
    <row r="98" spans="1:2" x14ac:dyDescent="0.2">
      <c r="A98" s="5" t="s">
        <v>66</v>
      </c>
      <c r="B98" s="12">
        <v>16296</v>
      </c>
    </row>
    <row r="99" spans="1:2" x14ac:dyDescent="0.2">
      <c r="A99" s="5"/>
      <c r="B99" s="12"/>
    </row>
    <row r="100" spans="1:2" x14ac:dyDescent="0.2">
      <c r="A100" s="5" t="s">
        <v>67</v>
      </c>
      <c r="B100" s="23">
        <f>SUM(B43:B99)</f>
        <v>5640536.0300000003</v>
      </c>
    </row>
    <row r="101" spans="1:2" x14ac:dyDescent="0.2">
      <c r="A101" s="5" t="s">
        <v>73</v>
      </c>
      <c r="B101" s="12"/>
    </row>
    <row r="102" spans="1:2" ht="13.5" thickBot="1" x14ac:dyDescent="0.25">
      <c r="A102" s="28" t="s">
        <v>562</v>
      </c>
      <c r="B102" s="147">
        <f>+B37-B100</f>
        <v>-402892.3200000003</v>
      </c>
    </row>
    <row r="103" spans="1:2" ht="13.5" thickTop="1" x14ac:dyDescent="0.2">
      <c r="A103" s="5"/>
      <c r="B103" s="12"/>
    </row>
    <row r="104" spans="1:2" x14ac:dyDescent="0.2">
      <c r="A104" s="19" t="s">
        <v>511</v>
      </c>
      <c r="B104" s="12"/>
    </row>
    <row r="105" spans="1:2" x14ac:dyDescent="0.2">
      <c r="A105" s="5"/>
      <c r="B105" s="12"/>
    </row>
    <row r="106" spans="1:2" x14ac:dyDescent="0.2">
      <c r="A106" s="17" t="s">
        <v>441</v>
      </c>
      <c r="B106" s="11">
        <v>8000</v>
      </c>
    </row>
    <row r="107" spans="1:2" x14ac:dyDescent="0.2">
      <c r="A107" s="17" t="s">
        <v>442</v>
      </c>
      <c r="B107" s="11">
        <v>7590</v>
      </c>
    </row>
    <row r="108" spans="1:2" x14ac:dyDescent="0.2">
      <c r="A108" s="17" t="s">
        <v>443</v>
      </c>
      <c r="B108" s="11">
        <v>14000</v>
      </c>
    </row>
    <row r="109" spans="1:2" x14ac:dyDescent="0.2">
      <c r="A109" s="17" t="s">
        <v>444</v>
      </c>
      <c r="B109" s="11">
        <v>15000</v>
      </c>
    </row>
    <row r="110" spans="1:2" x14ac:dyDescent="0.2">
      <c r="A110" s="17" t="s">
        <v>445</v>
      </c>
      <c r="B110" s="11">
        <v>26000</v>
      </c>
    </row>
    <row r="111" spans="1:2" x14ac:dyDescent="0.2">
      <c r="A111" s="17" t="s">
        <v>446</v>
      </c>
      <c r="B111" s="11">
        <v>6120</v>
      </c>
    </row>
    <row r="112" spans="1:2" x14ac:dyDescent="0.2">
      <c r="A112" s="17" t="s">
        <v>440</v>
      </c>
      <c r="B112" s="11">
        <v>4410</v>
      </c>
    </row>
    <row r="113" spans="1:2" x14ac:dyDescent="0.2">
      <c r="A113" s="17" t="s">
        <v>564</v>
      </c>
      <c r="B113" s="11">
        <v>82350</v>
      </c>
    </row>
    <row r="114" spans="1:2" x14ac:dyDescent="0.2">
      <c r="A114" s="17" t="s">
        <v>418</v>
      </c>
      <c r="B114" s="11">
        <v>16851</v>
      </c>
    </row>
    <row r="115" spans="1:2" x14ac:dyDescent="0.2">
      <c r="A115" s="17" t="s">
        <v>447</v>
      </c>
      <c r="B115" s="11">
        <v>137730</v>
      </c>
    </row>
    <row r="116" spans="1:2" x14ac:dyDescent="0.2">
      <c r="A116" s="5"/>
      <c r="B116" s="12"/>
    </row>
    <row r="117" spans="1:2" x14ac:dyDescent="0.2">
      <c r="A117" s="17" t="s">
        <v>509</v>
      </c>
      <c r="B117" s="140">
        <f>SUM(B106:B116)</f>
        <v>318051</v>
      </c>
    </row>
    <row r="118" spans="1:2" x14ac:dyDescent="0.2">
      <c r="A118" s="5"/>
      <c r="B118" s="12"/>
    </row>
    <row r="119" spans="1:2" x14ac:dyDescent="0.2">
      <c r="A119" s="17" t="s">
        <v>510</v>
      </c>
      <c r="B119" s="152">
        <f>B102+B117</f>
        <v>-84841.320000000298</v>
      </c>
    </row>
    <row r="120" spans="1:2" x14ac:dyDescent="0.2">
      <c r="A120" s="5"/>
      <c r="B120" s="12"/>
    </row>
    <row r="121" spans="1:2" x14ac:dyDescent="0.2">
      <c r="A121" s="19" t="s">
        <v>139</v>
      </c>
      <c r="B121" s="12">
        <v>102000</v>
      </c>
    </row>
    <row r="122" spans="1:2" x14ac:dyDescent="0.2">
      <c r="A122" s="5"/>
      <c r="B122" s="12"/>
    </row>
    <row r="123" spans="1:2" ht="13.5" thickBot="1" x14ac:dyDescent="0.25">
      <c r="A123" s="19" t="s">
        <v>561</v>
      </c>
      <c r="B123" s="148">
        <f>B102+B117-B121</f>
        <v>-186841.3200000003</v>
      </c>
    </row>
    <row r="124" spans="1:2" ht="13.5" thickTop="1" x14ac:dyDescent="0.2">
      <c r="A124" s="5"/>
      <c r="B124" s="12"/>
    </row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G2" sqref="G2"/>
    </sheetView>
  </sheetViews>
  <sheetFormatPr defaultRowHeight="12.75" x14ac:dyDescent="0.2"/>
  <cols>
    <col min="5" max="5" width="9.140625" style="9" customWidth="1"/>
  </cols>
  <sheetData>
    <row r="2" spans="1:9" x14ac:dyDescent="0.2">
      <c r="A2" t="s">
        <v>82</v>
      </c>
      <c r="C2" t="s">
        <v>83</v>
      </c>
      <c r="E2" s="9" t="s">
        <v>85</v>
      </c>
      <c r="G2" s="8">
        <v>1620</v>
      </c>
    </row>
    <row r="4" spans="1:9" x14ac:dyDescent="0.2">
      <c r="A4">
        <v>4</v>
      </c>
      <c r="C4" s="21">
        <f>0.2+0.33</f>
        <v>0.53</v>
      </c>
      <c r="E4" s="9">
        <f>+C4/C$22</f>
        <v>1.738274844211217E-2</v>
      </c>
      <c r="G4" s="10">
        <f>+G$2*E4</f>
        <v>28.160052476221715</v>
      </c>
      <c r="I4" s="21" t="s">
        <v>524</v>
      </c>
    </row>
    <row r="5" spans="1:9" x14ac:dyDescent="0.2">
      <c r="A5">
        <v>5</v>
      </c>
      <c r="C5">
        <v>1.33</v>
      </c>
      <c r="E5" s="9">
        <f t="shared" ref="E5:E20" si="0">+C5/C$22</f>
        <v>4.3620859298130539E-2</v>
      </c>
      <c r="G5" s="10">
        <f t="shared" ref="G5:G20" si="1">+G$2*E5</f>
        <v>70.665792062971477</v>
      </c>
      <c r="I5" s="21" t="s">
        <v>431</v>
      </c>
    </row>
    <row r="6" spans="1:9" x14ac:dyDescent="0.2">
      <c r="A6">
        <v>6</v>
      </c>
      <c r="C6">
        <v>0.33</v>
      </c>
      <c r="E6" s="9">
        <f t="shared" si="0"/>
        <v>1.0823220728107577E-2</v>
      </c>
      <c r="G6" s="10">
        <f t="shared" si="1"/>
        <v>17.533617579534276</v>
      </c>
      <c r="I6" t="s">
        <v>125</v>
      </c>
    </row>
    <row r="7" spans="1:9" x14ac:dyDescent="0.2">
      <c r="A7">
        <v>7</v>
      </c>
      <c r="C7">
        <v>2</v>
      </c>
      <c r="E7" s="9">
        <f t="shared" si="0"/>
        <v>6.5595277140045927E-2</v>
      </c>
      <c r="G7" s="10">
        <f t="shared" si="1"/>
        <v>106.26434896687441</v>
      </c>
      <c r="I7" s="21" t="s">
        <v>515</v>
      </c>
    </row>
    <row r="8" spans="1:9" x14ac:dyDescent="0.2">
      <c r="A8">
        <v>10</v>
      </c>
      <c r="C8">
        <v>2</v>
      </c>
      <c r="E8" s="9">
        <f t="shared" si="0"/>
        <v>6.5595277140045927E-2</v>
      </c>
      <c r="G8" s="10">
        <f t="shared" si="1"/>
        <v>106.26434896687441</v>
      </c>
      <c r="I8" s="21" t="s">
        <v>513</v>
      </c>
    </row>
    <row r="9" spans="1:9" x14ac:dyDescent="0.2">
      <c r="A9">
        <v>15</v>
      </c>
      <c r="C9">
        <v>1</v>
      </c>
      <c r="E9" s="9">
        <f t="shared" si="0"/>
        <v>3.2797638570022963E-2</v>
      </c>
      <c r="G9" s="10">
        <f t="shared" si="1"/>
        <v>53.132174483437204</v>
      </c>
      <c r="I9" s="21" t="s">
        <v>514</v>
      </c>
    </row>
    <row r="10" spans="1:9" x14ac:dyDescent="0.2">
      <c r="A10">
        <v>20</v>
      </c>
      <c r="C10">
        <v>1</v>
      </c>
      <c r="E10" s="9">
        <f t="shared" si="0"/>
        <v>3.2797638570022963E-2</v>
      </c>
      <c r="G10" s="10">
        <f t="shared" si="1"/>
        <v>53.132174483437204</v>
      </c>
      <c r="I10" s="21" t="s">
        <v>516</v>
      </c>
    </row>
    <row r="11" spans="1:9" x14ac:dyDescent="0.2">
      <c r="A11">
        <v>30</v>
      </c>
      <c r="C11">
        <v>2.4</v>
      </c>
      <c r="E11" s="9">
        <f t="shared" si="0"/>
        <v>7.8714332568055101E-2</v>
      </c>
      <c r="G11" s="10">
        <f t="shared" si="1"/>
        <v>127.51721876024926</v>
      </c>
      <c r="I11" s="21" t="s">
        <v>517</v>
      </c>
    </row>
    <row r="12" spans="1:9" x14ac:dyDescent="0.2">
      <c r="A12">
        <v>35</v>
      </c>
      <c r="C12">
        <v>2</v>
      </c>
      <c r="E12" s="9">
        <f t="shared" si="0"/>
        <v>6.5595277140045927E-2</v>
      </c>
      <c r="G12" s="10">
        <f t="shared" si="1"/>
        <v>106.26434896687441</v>
      </c>
      <c r="I12" s="21" t="s">
        <v>518</v>
      </c>
    </row>
    <row r="13" spans="1:9" x14ac:dyDescent="0.2">
      <c r="A13">
        <v>40</v>
      </c>
      <c r="C13">
        <v>5</v>
      </c>
      <c r="E13" s="9">
        <f t="shared" si="0"/>
        <v>0.16398819285011479</v>
      </c>
      <c r="G13" s="10">
        <f t="shared" si="1"/>
        <v>265.66087241718594</v>
      </c>
      <c r="I13" s="21" t="s">
        <v>519</v>
      </c>
    </row>
    <row r="14" spans="1:9" x14ac:dyDescent="0.2">
      <c r="A14">
        <v>45</v>
      </c>
      <c r="C14">
        <v>2</v>
      </c>
      <c r="E14" s="9">
        <f t="shared" si="0"/>
        <v>6.5595277140045927E-2</v>
      </c>
      <c r="G14" s="10">
        <f t="shared" si="1"/>
        <v>106.26434896687441</v>
      </c>
      <c r="I14" s="21" t="s">
        <v>499</v>
      </c>
    </row>
    <row r="15" spans="1:9" x14ac:dyDescent="0.2">
      <c r="A15">
        <v>48</v>
      </c>
      <c r="C15">
        <v>0.5</v>
      </c>
      <c r="E15" s="9">
        <f t="shared" si="0"/>
        <v>1.6398819285011482E-2</v>
      </c>
      <c r="G15" s="10">
        <f t="shared" si="1"/>
        <v>26.566087241718602</v>
      </c>
      <c r="I15" s="21" t="s">
        <v>520</v>
      </c>
    </row>
    <row r="16" spans="1:9" x14ac:dyDescent="0.2">
      <c r="A16">
        <v>50</v>
      </c>
      <c r="C16">
        <v>6</v>
      </c>
      <c r="E16" s="9">
        <f t="shared" si="0"/>
        <v>0.19678583142013775</v>
      </c>
      <c r="G16" s="10">
        <f t="shared" si="1"/>
        <v>318.79304690062315</v>
      </c>
      <c r="I16" s="21" t="s">
        <v>521</v>
      </c>
    </row>
    <row r="17" spans="1:9" x14ac:dyDescent="0.2">
      <c r="A17">
        <v>53</v>
      </c>
      <c r="C17">
        <v>1</v>
      </c>
      <c r="E17" s="9">
        <f t="shared" si="0"/>
        <v>3.2797638570022963E-2</v>
      </c>
      <c r="G17" s="10">
        <f t="shared" si="1"/>
        <v>53.132174483437204</v>
      </c>
      <c r="I17" s="21" t="s">
        <v>430</v>
      </c>
    </row>
    <row r="18" spans="1:9" x14ac:dyDescent="0.2">
      <c r="A18">
        <v>55</v>
      </c>
      <c r="C18">
        <v>0.5</v>
      </c>
      <c r="E18" s="9">
        <f t="shared" si="0"/>
        <v>1.6398819285011482E-2</v>
      </c>
      <c r="G18" s="10">
        <f t="shared" si="1"/>
        <v>26.566087241718602</v>
      </c>
      <c r="I18" s="21" t="s">
        <v>520</v>
      </c>
    </row>
    <row r="19" spans="1:9" x14ac:dyDescent="0.2">
      <c r="A19">
        <v>60</v>
      </c>
      <c r="C19">
        <v>2.5</v>
      </c>
      <c r="E19" s="9">
        <f t="shared" si="0"/>
        <v>8.1994096425057394E-2</v>
      </c>
      <c r="G19" s="10">
        <f t="shared" si="1"/>
        <v>132.83043620859297</v>
      </c>
      <c r="I19" s="21" t="s">
        <v>522</v>
      </c>
    </row>
    <row r="20" spans="1:9" x14ac:dyDescent="0.2">
      <c r="A20">
        <v>70</v>
      </c>
      <c r="C20">
        <v>0.4</v>
      </c>
      <c r="E20" s="9">
        <f t="shared" si="0"/>
        <v>1.3119055428009185E-2</v>
      </c>
      <c r="G20" s="10">
        <f t="shared" si="1"/>
        <v>21.252869793374877</v>
      </c>
      <c r="I20" s="21" t="s">
        <v>523</v>
      </c>
    </row>
    <row r="22" spans="1:9" x14ac:dyDescent="0.2">
      <c r="A22" t="s">
        <v>84</v>
      </c>
      <c r="C22">
        <f>SUM(C4:C21)</f>
        <v>30.49</v>
      </c>
      <c r="E22">
        <f>SUM(E4:E21)</f>
        <v>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7"/>
  <sheetViews>
    <sheetView topLeftCell="A111" zoomScale="154" zoomScaleNormal="154" workbookViewId="0">
      <selection activeCell="D10" sqref="D10"/>
    </sheetView>
  </sheetViews>
  <sheetFormatPr defaultColWidth="9.140625" defaultRowHeight="12.75" x14ac:dyDescent="0.2"/>
  <cols>
    <col min="1" max="1" width="14.85546875" style="19" customWidth="1"/>
    <col min="2" max="2" width="10.5703125" style="18" hidden="1" customWidth="1"/>
    <col min="3" max="3" width="40.85546875" style="19" customWidth="1"/>
    <col min="4" max="4" width="21.85546875" style="20" customWidth="1"/>
    <col min="5" max="5" width="13.85546875" style="19" bestFit="1" customWidth="1"/>
    <col min="6" max="16384" width="9.140625" style="19"/>
  </cols>
  <sheetData>
    <row r="1" spans="2:5" s="17" customFormat="1" x14ac:dyDescent="0.2">
      <c r="B1" s="18"/>
      <c r="C1" s="150" t="s">
        <v>72</v>
      </c>
      <c r="D1" s="150"/>
    </row>
    <row r="2" spans="2:5" s="17" customFormat="1" x14ac:dyDescent="0.2">
      <c r="B2" s="18"/>
      <c r="C2" s="150" t="s">
        <v>428</v>
      </c>
      <c r="D2" s="150"/>
    </row>
    <row r="3" spans="2:5" x14ac:dyDescent="0.2">
      <c r="C3" s="151" t="s">
        <v>148</v>
      </c>
      <c r="D3" s="151"/>
    </row>
    <row r="4" spans="2:5" s="17" customFormat="1" x14ac:dyDescent="0.2">
      <c r="B4" s="18"/>
      <c r="C4" s="25" t="s">
        <v>69</v>
      </c>
      <c r="D4" s="50" t="s">
        <v>141</v>
      </c>
      <c r="E4" s="48"/>
    </row>
    <row r="5" spans="2:5" s="17" customFormat="1" x14ac:dyDescent="0.2">
      <c r="B5" s="18">
        <v>4005</v>
      </c>
      <c r="C5" s="17" t="s">
        <v>117</v>
      </c>
      <c r="D5" s="24" t="e">
        <f>#REF!</f>
        <v>#REF!</v>
      </c>
    </row>
    <row r="6" spans="2:5" s="17" customFormat="1" x14ac:dyDescent="0.2">
      <c r="B6" s="18">
        <v>4010</v>
      </c>
      <c r="C6" s="17" t="s">
        <v>12</v>
      </c>
      <c r="D6" s="24" t="e">
        <f>#REF!</f>
        <v>#REF!</v>
      </c>
    </row>
    <row r="7" spans="2:5" s="17" customFormat="1" x14ac:dyDescent="0.2">
      <c r="B7" s="18">
        <v>4060</v>
      </c>
      <c r="C7" s="17" t="s">
        <v>13</v>
      </c>
      <c r="D7" s="24" t="e">
        <f>#REF!</f>
        <v>#REF!</v>
      </c>
    </row>
    <row r="8" spans="2:5" s="17" customFormat="1" hidden="1" x14ac:dyDescent="0.2">
      <c r="B8" s="18">
        <v>4070</v>
      </c>
      <c r="C8" s="17" t="s">
        <v>14</v>
      </c>
      <c r="D8" s="24">
        <f>+[2]Combined!D11</f>
        <v>0</v>
      </c>
    </row>
    <row r="9" spans="2:5" s="17" customFormat="1" x14ac:dyDescent="0.2">
      <c r="B9" s="18">
        <v>4080</v>
      </c>
      <c r="C9" s="17" t="s">
        <v>120</v>
      </c>
      <c r="D9" s="24" t="e">
        <f>#REF!+#REF!</f>
        <v>#REF!</v>
      </c>
    </row>
    <row r="10" spans="2:5" s="17" customFormat="1" x14ac:dyDescent="0.2">
      <c r="B10" s="18">
        <v>4093</v>
      </c>
      <c r="C10" s="17" t="s">
        <v>74</v>
      </c>
      <c r="D10" s="24">
        <f>+[2]Combined!D15</f>
        <v>156</v>
      </c>
    </row>
    <row r="11" spans="2:5" s="17" customFormat="1" x14ac:dyDescent="0.2">
      <c r="B11" s="18">
        <v>4094</v>
      </c>
      <c r="C11" s="17" t="s">
        <v>16</v>
      </c>
      <c r="D11" s="24">
        <f>+[2]Combined!D17</f>
        <v>165000</v>
      </c>
    </row>
    <row r="12" spans="2:5" s="17" customFormat="1" x14ac:dyDescent="0.2">
      <c r="B12" s="18">
        <v>4150</v>
      </c>
      <c r="C12" s="17" t="s">
        <v>17</v>
      </c>
      <c r="D12" s="24">
        <f>+[2]Combined!D19</f>
        <v>120234.83</v>
      </c>
    </row>
    <row r="13" spans="2:5" s="17" customFormat="1" x14ac:dyDescent="0.2">
      <c r="B13" s="18">
        <v>4151</v>
      </c>
      <c r="C13" s="17" t="s">
        <v>18</v>
      </c>
      <c r="D13" s="24">
        <f>+[2]Combined!D20</f>
        <v>122500</v>
      </c>
    </row>
    <row r="14" spans="2:5" s="17" customFormat="1" x14ac:dyDescent="0.2">
      <c r="B14" s="18">
        <v>4170</v>
      </c>
      <c r="C14" s="17" t="s">
        <v>19</v>
      </c>
      <c r="D14" s="24">
        <f>+[2]Combined!D21</f>
        <v>724000.00000000012</v>
      </c>
    </row>
    <row r="15" spans="2:5" s="17" customFormat="1" x14ac:dyDescent="0.2">
      <c r="B15" s="18"/>
      <c r="C15" s="17" t="s">
        <v>534</v>
      </c>
      <c r="D15" s="24">
        <f>+[2]Combined!D23</f>
        <v>69720</v>
      </c>
    </row>
    <row r="16" spans="2:5" s="17" customFormat="1" x14ac:dyDescent="0.2">
      <c r="B16" s="18">
        <v>4192</v>
      </c>
      <c r="C16" s="17" t="s">
        <v>71</v>
      </c>
      <c r="D16" s="24">
        <f>+[2]Combined!D24</f>
        <v>30529</v>
      </c>
    </row>
    <row r="17" spans="2:4" s="17" customFormat="1" x14ac:dyDescent="0.2">
      <c r="B17" s="18"/>
      <c r="C17" s="17" t="s">
        <v>559</v>
      </c>
      <c r="D17" s="24">
        <f>+[2]Combined!D25</f>
        <v>900000</v>
      </c>
    </row>
    <row r="18" spans="2:4" s="17" customFormat="1" x14ac:dyDescent="0.2">
      <c r="B18" s="18">
        <v>4205</v>
      </c>
      <c r="C18" s="17" t="s">
        <v>110</v>
      </c>
      <c r="D18" s="24">
        <f>+[2]Combined!D26</f>
        <v>76065</v>
      </c>
    </row>
    <row r="19" spans="2:4" s="17" customFormat="1" x14ac:dyDescent="0.2">
      <c r="B19" s="18">
        <v>4210</v>
      </c>
      <c r="C19" s="17" t="s">
        <v>20</v>
      </c>
      <c r="D19" s="24">
        <f>+[2]Combined!D27</f>
        <v>600</v>
      </c>
    </row>
    <row r="20" spans="2:4" s="17" customFormat="1" x14ac:dyDescent="0.2">
      <c r="B20" s="18">
        <v>4220</v>
      </c>
      <c r="C20" s="17" t="s">
        <v>21</v>
      </c>
      <c r="D20" s="24">
        <f>+[2]Combined!D28</f>
        <v>48000</v>
      </c>
    </row>
    <row r="21" spans="2:4" s="17" customFormat="1" x14ac:dyDescent="0.2">
      <c r="B21" s="18">
        <v>4230</v>
      </c>
      <c r="C21" s="17" t="s">
        <v>22</v>
      </c>
      <c r="D21" s="24">
        <f>+[2]Combined!D29</f>
        <v>7120.2427272727273</v>
      </c>
    </row>
    <row r="22" spans="2:4" s="17" customFormat="1" x14ac:dyDescent="0.2">
      <c r="B22" s="18">
        <v>4240</v>
      </c>
      <c r="C22" s="17" t="s">
        <v>23</v>
      </c>
      <c r="D22" s="24">
        <f>+[2]Combined!D31</f>
        <v>0</v>
      </c>
    </row>
    <row r="23" spans="2:4" s="17" customFormat="1" x14ac:dyDescent="0.2">
      <c r="B23" s="18">
        <v>4250</v>
      </c>
      <c r="C23" s="17" t="s">
        <v>24</v>
      </c>
      <c r="D23" s="24">
        <f>+[2]Combined!D32</f>
        <v>2052</v>
      </c>
    </row>
    <row r="24" spans="2:4" s="17" customFormat="1" hidden="1" x14ac:dyDescent="0.2">
      <c r="B24" s="18">
        <v>4255</v>
      </c>
      <c r="C24" s="17" t="s">
        <v>126</v>
      </c>
      <c r="D24" s="24">
        <f>+[2]Combined!D33</f>
        <v>0</v>
      </c>
    </row>
    <row r="25" spans="2:4" s="17" customFormat="1" x14ac:dyDescent="0.2">
      <c r="B25" s="18">
        <v>4260</v>
      </c>
      <c r="C25" s="17" t="s">
        <v>25</v>
      </c>
      <c r="D25" s="24">
        <f>+[2]Combined!D34</f>
        <v>768</v>
      </c>
    </row>
    <row r="26" spans="2:4" s="17" customFormat="1" x14ac:dyDescent="0.2">
      <c r="B26" s="18"/>
      <c r="C26" s="17" t="s">
        <v>122</v>
      </c>
      <c r="D26" s="24">
        <f>+[2]Combined!D35</f>
        <v>15000</v>
      </c>
    </row>
    <row r="27" spans="2:4" s="17" customFormat="1" x14ac:dyDescent="0.2">
      <c r="B27" s="18">
        <v>4310</v>
      </c>
      <c r="C27" s="17" t="s">
        <v>26</v>
      </c>
      <c r="D27" s="24">
        <f>+[2]Combined!D36</f>
        <v>32000</v>
      </c>
    </row>
    <row r="28" spans="2:4" s="17" customFormat="1" x14ac:dyDescent="0.2">
      <c r="B28" s="18">
        <v>4350</v>
      </c>
      <c r="C28" s="17" t="s">
        <v>116</v>
      </c>
      <c r="D28" s="24">
        <f>+[2]Combined!D37</f>
        <v>47040</v>
      </c>
    </row>
    <row r="29" spans="2:4" s="17" customFormat="1" hidden="1" x14ac:dyDescent="0.2">
      <c r="B29" s="18">
        <v>4370</v>
      </c>
      <c r="C29" s="17" t="s">
        <v>27</v>
      </c>
      <c r="D29" s="24">
        <f>+[2]Combined!D39</f>
        <v>0</v>
      </c>
    </row>
    <row r="30" spans="2:4" s="17" customFormat="1" hidden="1" x14ac:dyDescent="0.2">
      <c r="B30" s="18">
        <v>4380</v>
      </c>
      <c r="C30" s="17" t="s">
        <v>123</v>
      </c>
      <c r="D30" s="24">
        <f>+[2]Combined!D40</f>
        <v>0</v>
      </c>
    </row>
    <row r="31" spans="2:4" s="17" customFormat="1" x14ac:dyDescent="0.2">
      <c r="B31" s="18">
        <v>4400</v>
      </c>
      <c r="C31" s="17" t="s">
        <v>28</v>
      </c>
      <c r="D31" s="24">
        <f>+[2]Combined!D41</f>
        <v>19854.840000000004</v>
      </c>
    </row>
    <row r="32" spans="2:4" s="17" customFormat="1" x14ac:dyDescent="0.2">
      <c r="B32" s="18">
        <v>4410</v>
      </c>
      <c r="C32" s="17" t="s">
        <v>29</v>
      </c>
      <c r="D32" s="24">
        <f>+[2]Combined!D45+[2]Combined!D46+[2]Combined!D47+[2]Combined!D48</f>
        <v>16000</v>
      </c>
    </row>
    <row r="33" spans="2:4" s="17" customFormat="1" x14ac:dyDescent="0.2">
      <c r="B33" s="18">
        <v>4500</v>
      </c>
      <c r="C33" s="17" t="s">
        <v>30</v>
      </c>
      <c r="D33" s="24">
        <f>+[2]Combined!D51</f>
        <v>0</v>
      </c>
    </row>
    <row r="34" spans="2:4" s="17" customFormat="1" x14ac:dyDescent="0.2">
      <c r="B34" s="18">
        <v>4500</v>
      </c>
      <c r="C34" s="17" t="s">
        <v>107</v>
      </c>
      <c r="D34" s="24">
        <f>+[2]Combined!D52</f>
        <v>370000</v>
      </c>
    </row>
    <row r="35" spans="2:4" s="17" customFormat="1" x14ac:dyDescent="0.2">
      <c r="B35" s="18">
        <v>4550</v>
      </c>
      <c r="C35" s="17" t="s">
        <v>108</v>
      </c>
      <c r="D35" s="24">
        <f>+[2]Combined!D54</f>
        <v>0</v>
      </c>
    </row>
    <row r="36" spans="2:4" s="17" customFormat="1" x14ac:dyDescent="0.2">
      <c r="B36" s="18">
        <v>4700</v>
      </c>
      <c r="C36" s="17" t="s">
        <v>31</v>
      </c>
      <c r="D36" s="24">
        <f>+[2]Combined!D55</f>
        <v>3360</v>
      </c>
    </row>
    <row r="37" spans="2:4" s="17" customFormat="1" x14ac:dyDescent="0.2">
      <c r="B37" s="18">
        <v>4800</v>
      </c>
      <c r="C37" s="17" t="s">
        <v>32</v>
      </c>
      <c r="D37" s="24">
        <f>+[2]Combined!D56</f>
        <v>3539</v>
      </c>
    </row>
    <row r="38" spans="2:4" s="17" customFormat="1" x14ac:dyDescent="0.2">
      <c r="B38" s="18">
        <v>4900</v>
      </c>
      <c r="C38" s="17" t="s">
        <v>102</v>
      </c>
      <c r="D38" s="24">
        <f>+[2]Combined!D57</f>
        <v>240</v>
      </c>
    </row>
    <row r="40" spans="2:4" s="17" customFormat="1" x14ac:dyDescent="0.2">
      <c r="B40" s="18" t="s">
        <v>73</v>
      </c>
      <c r="C40" s="17" t="s">
        <v>34</v>
      </c>
      <c r="D40" s="54" t="e">
        <f>SUM(D5:D39)</f>
        <v>#REF!</v>
      </c>
    </row>
    <row r="41" spans="2:4" x14ac:dyDescent="0.2">
      <c r="B41" s="18" t="s">
        <v>73</v>
      </c>
      <c r="C41" s="17" t="s">
        <v>73</v>
      </c>
      <c r="D41" s="53"/>
    </row>
    <row r="42" spans="2:4" x14ac:dyDescent="0.2">
      <c r="B42" s="18">
        <v>5005</v>
      </c>
      <c r="C42" s="25" t="s">
        <v>68</v>
      </c>
    </row>
    <row r="43" spans="2:4" x14ac:dyDescent="0.2">
      <c r="B43" s="18">
        <v>5020</v>
      </c>
      <c r="C43" s="19" t="s">
        <v>111</v>
      </c>
      <c r="D43" s="24">
        <f>+[2]Combined!D64</f>
        <v>0</v>
      </c>
    </row>
    <row r="44" spans="2:4" x14ac:dyDescent="0.2">
      <c r="B44" s="18">
        <v>5040</v>
      </c>
      <c r="C44" s="19" t="s">
        <v>77</v>
      </c>
      <c r="D44" s="24">
        <f>+[2]Combined!D66+[2]Combined!D67+[2]Combined!D68</f>
        <v>63000</v>
      </c>
    </row>
    <row r="45" spans="2:4" x14ac:dyDescent="0.2">
      <c r="B45" s="18">
        <v>5045</v>
      </c>
      <c r="C45" s="19" t="s">
        <v>35</v>
      </c>
      <c r="D45" s="24">
        <f>+[2]Combined!D69</f>
        <v>101625.00000000001</v>
      </c>
    </row>
    <row r="46" spans="2:4" x14ac:dyDescent="0.2">
      <c r="B46" s="18">
        <v>5055</v>
      </c>
      <c r="C46" s="19" t="s">
        <v>36</v>
      </c>
      <c r="D46" s="24">
        <f>+[2]Combined!D70</f>
        <v>26900</v>
      </c>
    </row>
    <row r="47" spans="2:4" x14ac:dyDescent="0.2">
      <c r="B47" s="18">
        <v>5050</v>
      </c>
      <c r="C47" s="19" t="s">
        <v>142</v>
      </c>
      <c r="D47" s="24">
        <f>+[2]Combined!D72</f>
        <v>21629.84</v>
      </c>
    </row>
    <row r="48" spans="2:4" x14ac:dyDescent="0.2">
      <c r="B48" s="18">
        <v>5060</v>
      </c>
      <c r="C48" s="19" t="s">
        <v>37</v>
      </c>
      <c r="D48" s="24">
        <f>+[2]Combined!D71</f>
        <v>1266</v>
      </c>
    </row>
    <row r="49" spans="2:4" hidden="1" x14ac:dyDescent="0.2">
      <c r="B49" s="18">
        <v>5085</v>
      </c>
      <c r="C49" s="19" t="s">
        <v>38</v>
      </c>
      <c r="D49" s="24">
        <f>+[2]Combined!D73</f>
        <v>10379</v>
      </c>
    </row>
    <row r="50" spans="2:4" x14ac:dyDescent="0.2">
      <c r="B50" s="18">
        <v>5090</v>
      </c>
      <c r="C50" s="19" t="s">
        <v>39</v>
      </c>
      <c r="D50" s="24">
        <f>+[2]Combined!D74</f>
        <v>0</v>
      </c>
    </row>
    <row r="51" spans="2:4" x14ac:dyDescent="0.2">
      <c r="B51" s="18">
        <v>5100</v>
      </c>
      <c r="C51" s="19" t="s">
        <v>40</v>
      </c>
      <c r="D51" s="24">
        <f>+[2]Combined!D75</f>
        <v>54402</v>
      </c>
    </row>
    <row r="52" spans="2:4" x14ac:dyDescent="0.2">
      <c r="B52" s="18">
        <v>5101</v>
      </c>
      <c r="C52" s="19" t="s">
        <v>13</v>
      </c>
      <c r="D52" s="24">
        <f>+[2]Combined!D76</f>
        <v>5136</v>
      </c>
    </row>
    <row r="53" spans="2:4" x14ac:dyDescent="0.2">
      <c r="B53" s="18">
        <v>5105</v>
      </c>
      <c r="C53" s="19" t="s">
        <v>41</v>
      </c>
      <c r="D53" s="24">
        <f>+[2]Combined!D77</f>
        <v>62530</v>
      </c>
    </row>
    <row r="54" spans="2:4" x14ac:dyDescent="0.2">
      <c r="B54" s="18">
        <v>5110</v>
      </c>
      <c r="C54" s="19" t="s">
        <v>70</v>
      </c>
      <c r="D54" s="24">
        <f>+[2]Combined!D78</f>
        <v>27528</v>
      </c>
    </row>
    <row r="55" spans="2:4" x14ac:dyDescent="0.2">
      <c r="B55" s="18">
        <v>5160</v>
      </c>
      <c r="C55" s="19" t="s">
        <v>15</v>
      </c>
      <c r="D55" s="24">
        <f>+[2]Combined!D79</f>
        <v>600</v>
      </c>
    </row>
    <row r="56" spans="2:4" x14ac:dyDescent="0.2">
      <c r="C56" s="19" t="s">
        <v>439</v>
      </c>
      <c r="D56" s="24">
        <f>+[2]Combined!D80</f>
        <v>172700</v>
      </c>
    </row>
    <row r="57" spans="2:4" x14ac:dyDescent="0.2">
      <c r="B57" s="18">
        <v>5200</v>
      </c>
      <c r="C57" s="19" t="s">
        <v>119</v>
      </c>
      <c r="D57" s="24">
        <f>+[2]Combined!D82</f>
        <v>8000</v>
      </c>
    </row>
    <row r="58" spans="2:4" x14ac:dyDescent="0.2">
      <c r="B58" s="18">
        <v>5170</v>
      </c>
      <c r="C58" s="19" t="s">
        <v>127</v>
      </c>
      <c r="D58" s="24">
        <f>+[2]Combined!D81</f>
        <v>3031</v>
      </c>
    </row>
    <row r="59" spans="2:4" x14ac:dyDescent="0.2">
      <c r="B59" s="18">
        <v>5215</v>
      </c>
      <c r="C59" s="19" t="s">
        <v>42</v>
      </c>
      <c r="D59" s="24">
        <f>+[2]Combined!D83</f>
        <v>5265</v>
      </c>
    </row>
    <row r="60" spans="2:4" x14ac:dyDescent="0.2">
      <c r="B60" s="18">
        <v>5220</v>
      </c>
      <c r="C60" s="19" t="s">
        <v>103</v>
      </c>
      <c r="D60" s="24">
        <f>+[2]Combined!D86</f>
        <v>0</v>
      </c>
    </row>
    <row r="61" spans="2:4" x14ac:dyDescent="0.2">
      <c r="B61" s="18">
        <v>5230</v>
      </c>
      <c r="C61" s="19" t="s">
        <v>140</v>
      </c>
      <c r="D61" s="24">
        <f>+[2]Combined!D88+[2]Combined!D89+[2]Combined!D90+[2]Combined!D91+[2]Combined!D92+[2]Combined!D93+[2]Combined!D94</f>
        <v>190120</v>
      </c>
    </row>
    <row r="62" spans="2:4" x14ac:dyDescent="0.2">
      <c r="B62" s="18">
        <v>5231</v>
      </c>
      <c r="C62" s="19" t="s">
        <v>43</v>
      </c>
      <c r="D62" s="24">
        <f>+[2]Combined!D96</f>
        <v>0</v>
      </c>
    </row>
    <row r="63" spans="2:4" x14ac:dyDescent="0.2">
      <c r="B63" s="18">
        <v>5260</v>
      </c>
      <c r="C63" s="19" t="s">
        <v>80</v>
      </c>
      <c r="D63" s="24">
        <f>+[2]Combined!D97</f>
        <v>28024.119909045432</v>
      </c>
    </row>
    <row r="64" spans="2:4" hidden="1" x14ac:dyDescent="0.2">
      <c r="B64" s="18">
        <v>5280</v>
      </c>
      <c r="C64" s="19" t="s">
        <v>44</v>
      </c>
      <c r="D64" s="24">
        <f>+[2]Combined!D101</f>
        <v>0</v>
      </c>
    </row>
    <row r="65" spans="2:4" x14ac:dyDescent="0.2">
      <c r="B65" s="18">
        <v>5285</v>
      </c>
      <c r="C65" s="19" t="s">
        <v>45</v>
      </c>
      <c r="D65" s="24">
        <f>+[2]Combined!D102</f>
        <v>25000</v>
      </c>
    </row>
    <row r="66" spans="2:4" x14ac:dyDescent="0.2">
      <c r="B66" s="18">
        <v>5290</v>
      </c>
      <c r="C66" s="19" t="s">
        <v>75</v>
      </c>
      <c r="D66" s="24">
        <f>+[2]Combined!D103</f>
        <v>466668.94510936976</v>
      </c>
    </row>
    <row r="67" spans="2:4" x14ac:dyDescent="0.2">
      <c r="B67" s="18">
        <v>5300</v>
      </c>
      <c r="C67" s="19" t="s">
        <v>46</v>
      </c>
      <c r="D67" s="24">
        <f>+[2]Combined!D104</f>
        <v>4930</v>
      </c>
    </row>
    <row r="68" spans="2:4" x14ac:dyDescent="0.2">
      <c r="B68" s="18">
        <v>5320</v>
      </c>
      <c r="C68" s="19" t="s">
        <v>47</v>
      </c>
      <c r="D68" s="24">
        <f>+[2]Combined!D105</f>
        <v>85099.44</v>
      </c>
    </row>
    <row r="69" spans="2:4" x14ac:dyDescent="0.2">
      <c r="B69" s="18">
        <v>5330</v>
      </c>
      <c r="C69" s="19" t="s">
        <v>48</v>
      </c>
      <c r="D69" s="24">
        <f>+[2]Combined!D107+[2]Combined!D108+[2]Combined!D109+[2]Combined!D110+[2]Combined!D111+[2]Combined!D112</f>
        <v>58870</v>
      </c>
    </row>
    <row r="70" spans="2:4" x14ac:dyDescent="0.2">
      <c r="B70" s="18">
        <v>5350</v>
      </c>
      <c r="C70" s="19" t="s">
        <v>76</v>
      </c>
      <c r="D70" s="24">
        <f>+[2]Combined!D119</f>
        <v>0</v>
      </c>
    </row>
    <row r="71" spans="2:4" x14ac:dyDescent="0.2">
      <c r="B71" s="18">
        <v>5360</v>
      </c>
      <c r="C71" s="19" t="s">
        <v>92</v>
      </c>
      <c r="D71" s="24">
        <f>+[2]Combined!D121</f>
        <v>0</v>
      </c>
    </row>
    <row r="72" spans="2:4" x14ac:dyDescent="0.2">
      <c r="B72" s="18">
        <v>5400</v>
      </c>
      <c r="C72" s="19" t="s">
        <v>49</v>
      </c>
      <c r="D72" s="24">
        <f>+[2]Combined!D123</f>
        <v>0</v>
      </c>
    </row>
    <row r="73" spans="2:4" x14ac:dyDescent="0.2">
      <c r="B73" s="18">
        <v>5405</v>
      </c>
      <c r="C73" s="19" t="s">
        <v>50</v>
      </c>
      <c r="D73" s="24">
        <f>+[2]Combined!D126</f>
        <v>0</v>
      </c>
    </row>
    <row r="74" spans="2:4" x14ac:dyDescent="0.2">
      <c r="B74" s="18">
        <v>5420</v>
      </c>
      <c r="C74" s="19" t="s">
        <v>21</v>
      </c>
      <c r="D74" s="24">
        <f>+[2]Combined!D127</f>
        <v>49999.999999999993</v>
      </c>
    </row>
    <row r="75" spans="2:4" x14ac:dyDescent="0.2">
      <c r="B75" s="18">
        <v>5430</v>
      </c>
      <c r="C75" s="19" t="s">
        <v>51</v>
      </c>
      <c r="D75" s="24">
        <f>+[2]Combined!D128</f>
        <v>79536.320000000007</v>
      </c>
    </row>
    <row r="76" spans="2:4" x14ac:dyDescent="0.2">
      <c r="B76" s="18">
        <v>5440</v>
      </c>
      <c r="C76" s="19" t="s">
        <v>52</v>
      </c>
      <c r="D76" s="24">
        <f>+[2]Combined!D129</f>
        <v>2500</v>
      </c>
    </row>
    <row r="77" spans="2:4" x14ac:dyDescent="0.2">
      <c r="B77" s="18">
        <v>5445</v>
      </c>
      <c r="C77" s="19" t="s">
        <v>23</v>
      </c>
      <c r="D77" s="24">
        <f>+[2]Combined!D130</f>
        <v>176043.03999999995</v>
      </c>
    </row>
    <row r="78" spans="2:4" x14ac:dyDescent="0.2">
      <c r="B78" s="18">
        <v>5460</v>
      </c>
      <c r="C78" s="19" t="s">
        <v>112</v>
      </c>
      <c r="D78" s="24">
        <f>+[2]Combined!D131</f>
        <v>21050</v>
      </c>
    </row>
    <row r="79" spans="2:4" x14ac:dyDescent="0.2">
      <c r="B79" s="18">
        <v>5470</v>
      </c>
      <c r="C79" s="19" t="s">
        <v>24</v>
      </c>
      <c r="D79" s="24">
        <f>+[2]Combined!D132</f>
        <v>4500</v>
      </c>
    </row>
    <row r="80" spans="2:4" x14ac:dyDescent="0.2">
      <c r="B80" s="18">
        <v>5472</v>
      </c>
      <c r="C80" s="19" t="s">
        <v>53</v>
      </c>
      <c r="D80" s="24">
        <f>+[2]Combined!D134</f>
        <v>0</v>
      </c>
    </row>
    <row r="81" spans="2:4" x14ac:dyDescent="0.2">
      <c r="B81" s="18">
        <v>5480</v>
      </c>
      <c r="C81" s="19" t="s">
        <v>54</v>
      </c>
      <c r="D81" s="24">
        <f>+[2]Combined!D136</f>
        <v>0</v>
      </c>
    </row>
    <row r="82" spans="2:4" hidden="1" x14ac:dyDescent="0.2">
      <c r="B82" s="130">
        <v>5915</v>
      </c>
      <c r="C82" s="19" t="s">
        <v>55</v>
      </c>
      <c r="D82" s="24">
        <f>+[2]Combined!D138</f>
        <v>0</v>
      </c>
    </row>
    <row r="83" spans="2:4" hidden="1" x14ac:dyDescent="0.2">
      <c r="B83" s="18">
        <v>5530</v>
      </c>
      <c r="C83" s="19" t="s">
        <v>122</v>
      </c>
      <c r="D83" s="24">
        <f>+[2]Combined!D177</f>
        <v>16853</v>
      </c>
    </row>
    <row r="84" spans="2:4" x14ac:dyDescent="0.2">
      <c r="B84" s="18">
        <v>5540</v>
      </c>
      <c r="C84" s="19" t="s">
        <v>56</v>
      </c>
      <c r="D84" s="24">
        <f>+[2]Combined!D139</f>
        <v>0</v>
      </c>
    </row>
    <row r="85" spans="2:4" x14ac:dyDescent="0.2">
      <c r="B85" s="18">
        <v>5485</v>
      </c>
      <c r="C85" s="19" t="s">
        <v>100</v>
      </c>
      <c r="D85" s="24">
        <f>+[2]Combined!D140</f>
        <v>7500</v>
      </c>
    </row>
    <row r="86" spans="2:4" x14ac:dyDescent="0.2">
      <c r="B86" s="18">
        <v>5550</v>
      </c>
      <c r="C86" s="19" t="s">
        <v>81</v>
      </c>
      <c r="D86" s="24">
        <f>+[2]Combined!D141</f>
        <v>1500</v>
      </c>
    </row>
    <row r="87" spans="2:4" x14ac:dyDescent="0.2">
      <c r="B87" s="18">
        <v>5555</v>
      </c>
      <c r="C87" s="19" t="s">
        <v>57</v>
      </c>
      <c r="D87" s="24">
        <f>+[2]Combined!D142</f>
        <v>230442.86000000002</v>
      </c>
    </row>
    <row r="88" spans="2:4" x14ac:dyDescent="0.2">
      <c r="B88" s="18">
        <v>5700</v>
      </c>
      <c r="C88" s="19" t="s">
        <v>58</v>
      </c>
      <c r="D88" s="24">
        <f>+[2]Combined!D143</f>
        <v>2588</v>
      </c>
    </row>
    <row r="89" spans="2:4" x14ac:dyDescent="0.2">
      <c r="B89" s="18">
        <v>5710</v>
      </c>
      <c r="C89" s="19" t="s">
        <v>118</v>
      </c>
      <c r="D89" s="24">
        <f>+[2]Combined!D146</f>
        <v>0</v>
      </c>
    </row>
    <row r="90" spans="2:4" x14ac:dyDescent="0.2">
      <c r="B90" s="18">
        <v>5720</v>
      </c>
      <c r="C90" s="19" t="s">
        <v>123</v>
      </c>
      <c r="D90" s="24">
        <f>+[2]Combined!D147</f>
        <v>116500</v>
      </c>
    </row>
    <row r="91" spans="2:4" x14ac:dyDescent="0.2">
      <c r="B91" s="18">
        <v>5721</v>
      </c>
      <c r="C91" s="19" t="s">
        <v>59</v>
      </c>
      <c r="D91" s="24">
        <f>+[2]Combined!D148</f>
        <v>0</v>
      </c>
    </row>
    <row r="92" spans="2:4" x14ac:dyDescent="0.2">
      <c r="B92" s="18">
        <v>5760</v>
      </c>
      <c r="C92" s="19" t="s">
        <v>113</v>
      </c>
      <c r="D92" s="24">
        <f>+[2]Combined!D149</f>
        <v>1655987.0133333337</v>
      </c>
    </row>
    <row r="93" spans="2:4" x14ac:dyDescent="0.2">
      <c r="B93" s="18">
        <v>5770</v>
      </c>
      <c r="C93" s="19" t="s">
        <v>60</v>
      </c>
      <c r="D93" s="24">
        <f>+[2]Combined!D150</f>
        <v>50474.5</v>
      </c>
    </row>
    <row r="94" spans="2:4" x14ac:dyDescent="0.2">
      <c r="B94" s="18">
        <v>5770</v>
      </c>
      <c r="C94" s="19" t="s">
        <v>30</v>
      </c>
      <c r="D94" s="24">
        <f>+[2]Combined!D152+[2]Combined!D153+[2]Combined!D154+[2]Combined!D155+[2]Combined!D156+[2]Combined!D157+[2]Combined!D158+[2]Combined!D159+[2]Combined!D160</f>
        <v>19770</v>
      </c>
    </row>
    <row r="95" spans="2:4" x14ac:dyDescent="0.2">
      <c r="B95" s="18">
        <v>5780</v>
      </c>
      <c r="C95" s="17" t="s">
        <v>107</v>
      </c>
      <c r="D95" s="24">
        <f>+[2]Combined!D162</f>
        <v>0</v>
      </c>
    </row>
    <row r="96" spans="2:4" x14ac:dyDescent="0.2">
      <c r="B96" s="18">
        <v>5785</v>
      </c>
      <c r="C96" s="19" t="s">
        <v>61</v>
      </c>
      <c r="D96" s="24">
        <f>+[2]Combined!D163</f>
        <v>186773</v>
      </c>
    </row>
    <row r="97" spans="2:4" x14ac:dyDescent="0.2">
      <c r="B97" s="18">
        <v>5820</v>
      </c>
      <c r="C97" s="19" t="s">
        <v>18</v>
      </c>
      <c r="D97" s="24">
        <f>+[2]Combined!D164</f>
        <v>4930</v>
      </c>
    </row>
    <row r="98" spans="2:4" hidden="1" x14ac:dyDescent="0.2">
      <c r="C98" s="19" t="s">
        <v>412</v>
      </c>
      <c r="D98" s="24">
        <f>+[2]Combined!D165</f>
        <v>49183</v>
      </c>
    </row>
    <row r="99" spans="2:4" x14ac:dyDescent="0.2">
      <c r="B99" s="18">
        <v>5850</v>
      </c>
      <c r="C99" s="19" t="s">
        <v>62</v>
      </c>
      <c r="D99" s="24">
        <f>+[2]Combined!D166</f>
        <v>0</v>
      </c>
    </row>
    <row r="100" spans="2:4" hidden="1" x14ac:dyDescent="0.2">
      <c r="B100" s="18">
        <v>5870</v>
      </c>
      <c r="C100" s="19" t="s">
        <v>109</v>
      </c>
      <c r="D100" s="24">
        <f>+[2]Combined!D167</f>
        <v>38366.36</v>
      </c>
    </row>
    <row r="101" spans="2:4" x14ac:dyDescent="0.2">
      <c r="B101" s="18">
        <v>5890</v>
      </c>
      <c r="C101" s="19" t="s">
        <v>63</v>
      </c>
      <c r="D101" s="24">
        <f>+[2]Combined!D168</f>
        <v>0</v>
      </c>
    </row>
    <row r="102" spans="2:4" x14ac:dyDescent="0.2">
      <c r="B102" s="18">
        <v>5900</v>
      </c>
      <c r="C102" s="19" t="s">
        <v>32</v>
      </c>
      <c r="D102" s="24">
        <f>+[2]Combined!D172</f>
        <v>0</v>
      </c>
    </row>
    <row r="103" spans="2:4" x14ac:dyDescent="0.2">
      <c r="B103" s="18">
        <v>5903</v>
      </c>
      <c r="C103" s="19" t="s">
        <v>64</v>
      </c>
      <c r="D103" s="24">
        <f>+[2]Combined!D173</f>
        <v>3257</v>
      </c>
    </row>
    <row r="104" spans="2:4" x14ac:dyDescent="0.2">
      <c r="B104" s="18">
        <v>5910</v>
      </c>
      <c r="C104" s="19" t="s">
        <v>105</v>
      </c>
      <c r="D104" s="24">
        <f>+[2]Combined!D174</f>
        <v>170086.39999999999</v>
      </c>
    </row>
    <row r="105" spans="2:4" x14ac:dyDescent="0.2">
      <c r="B105" s="18">
        <v>5920</v>
      </c>
      <c r="C105" s="19" t="s">
        <v>65</v>
      </c>
      <c r="D105" s="24">
        <f>+[2]Combined!D175</f>
        <v>2800</v>
      </c>
    </row>
    <row r="106" spans="2:4" x14ac:dyDescent="0.2">
      <c r="B106" s="18" t="s">
        <v>73</v>
      </c>
      <c r="C106" s="19" t="s">
        <v>66</v>
      </c>
      <c r="D106" s="24">
        <f>+[2]Combined!D176</f>
        <v>54996</v>
      </c>
    </row>
    <row r="107" spans="2:4" x14ac:dyDescent="0.2">
      <c r="B107" s="18" t="s">
        <v>73</v>
      </c>
      <c r="C107" s="19" t="s">
        <v>425</v>
      </c>
      <c r="D107" s="54">
        <f>SUM(D43:D106)</f>
        <v>4368340.8383517489</v>
      </c>
    </row>
    <row r="108" spans="2:4" x14ac:dyDescent="0.2">
      <c r="D108" s="26"/>
    </row>
    <row r="109" spans="2:4" ht="13.5" thickBot="1" x14ac:dyDescent="0.25">
      <c r="C109" s="19" t="s">
        <v>33</v>
      </c>
      <c r="D109" s="128" t="e">
        <f>+D40-D107</f>
        <v>#REF!</v>
      </c>
    </row>
    <row r="110" spans="2:4" ht="13.5" thickTop="1" x14ac:dyDescent="0.2">
      <c r="C110" s="131"/>
    </row>
    <row r="111" spans="2:4" x14ac:dyDescent="0.2">
      <c r="C111" s="127" t="s">
        <v>511</v>
      </c>
    </row>
    <row r="112" spans="2:4" s="17" customFormat="1" x14ac:dyDescent="0.2">
      <c r="B112" s="18">
        <v>4999</v>
      </c>
      <c r="C112" s="17" t="str">
        <f>+[2]Combined!C186</f>
        <v>Designated Fund - College Scholarships</v>
      </c>
      <c r="D112" s="24">
        <f>+[2]Combined!D186</f>
        <v>8000</v>
      </c>
    </row>
    <row r="113" spans="2:4" s="17" customFormat="1" x14ac:dyDescent="0.2">
      <c r="B113" s="18">
        <v>4999</v>
      </c>
      <c r="C113" s="17" t="s">
        <v>420</v>
      </c>
      <c r="D113" s="24">
        <f>+[2]Combined!D185</f>
        <v>0</v>
      </c>
    </row>
    <row r="114" spans="2:4" s="17" customFormat="1" hidden="1" x14ac:dyDescent="0.2">
      <c r="B114" s="18">
        <v>4999</v>
      </c>
      <c r="C114" s="17" t="s">
        <v>414</v>
      </c>
      <c r="D114" s="24">
        <f>+[2]Combined!D187</f>
        <v>10254</v>
      </c>
    </row>
    <row r="115" spans="2:4" s="17" customFormat="1" x14ac:dyDescent="0.2">
      <c r="B115" s="18">
        <v>4999</v>
      </c>
      <c r="C115" s="17" t="s">
        <v>415</v>
      </c>
      <c r="D115" s="24">
        <f>+[2]Combined!D188</f>
        <v>0</v>
      </c>
    </row>
    <row r="116" spans="2:4" s="17" customFormat="1" x14ac:dyDescent="0.2">
      <c r="B116" s="18">
        <v>4999</v>
      </c>
      <c r="C116" s="17" t="s">
        <v>416</v>
      </c>
      <c r="D116" s="24">
        <f>+[2]Combined!D189</f>
        <v>14225</v>
      </c>
    </row>
    <row r="117" spans="2:4" s="17" customFormat="1" x14ac:dyDescent="0.2">
      <c r="B117" s="18">
        <v>4999</v>
      </c>
      <c r="C117" s="17" t="s">
        <v>417</v>
      </c>
      <c r="D117" s="24">
        <f>+[2]Combined!D190</f>
        <v>14688</v>
      </c>
    </row>
    <row r="118" spans="2:4" s="17" customFormat="1" hidden="1" x14ac:dyDescent="0.2">
      <c r="B118" s="18">
        <v>4999</v>
      </c>
      <c r="C118" s="17" t="s">
        <v>421</v>
      </c>
      <c r="D118" s="24">
        <f>+[2]Combined!D191</f>
        <v>27960</v>
      </c>
    </row>
    <row r="119" spans="2:4" s="17" customFormat="1" hidden="1" x14ac:dyDescent="0.2">
      <c r="B119" s="18">
        <v>4999</v>
      </c>
      <c r="C119" s="17" t="s">
        <v>422</v>
      </c>
      <c r="D119" s="24">
        <f>+[2]Combined!D192</f>
        <v>0</v>
      </c>
    </row>
    <row r="120" spans="2:4" s="17" customFormat="1" hidden="1" x14ac:dyDescent="0.2">
      <c r="B120" s="18">
        <v>4999</v>
      </c>
      <c r="C120" s="17" t="s">
        <v>423</v>
      </c>
      <c r="D120" s="24">
        <f>+[2]Combined!D194</f>
        <v>6120</v>
      </c>
    </row>
    <row r="121" spans="2:4" s="17" customFormat="1" x14ac:dyDescent="0.2">
      <c r="B121" s="18">
        <v>4999</v>
      </c>
      <c r="C121" s="17" t="s">
        <v>440</v>
      </c>
      <c r="D121" s="24">
        <f>+[2]Combined!D195</f>
        <v>0</v>
      </c>
    </row>
    <row r="122" spans="2:4" s="17" customFormat="1" hidden="1" x14ac:dyDescent="0.2">
      <c r="B122" s="18"/>
      <c r="C122" s="17" t="str">
        <f>+[2]Combined!C193</f>
        <v>Designated Fund - Museum</v>
      </c>
      <c r="D122" s="24">
        <f>+[2]Combined!D193</f>
        <v>0</v>
      </c>
    </row>
    <row r="123" spans="2:4" s="17" customFormat="1" x14ac:dyDescent="0.2">
      <c r="B123" s="18">
        <v>4999</v>
      </c>
      <c r="C123" s="17" t="s">
        <v>418</v>
      </c>
      <c r="D123" s="24">
        <f>+[2]Combined!D196</f>
        <v>4110</v>
      </c>
    </row>
    <row r="124" spans="2:4" s="17" customFormat="1" x14ac:dyDescent="0.2">
      <c r="B124" s="18">
        <v>4999</v>
      </c>
      <c r="C124" s="17" t="s">
        <v>419</v>
      </c>
      <c r="D124" s="24">
        <f>+[2]Combined!D197</f>
        <v>16851</v>
      </c>
    </row>
    <row r="125" spans="2:4" s="17" customFormat="1" hidden="1" x14ac:dyDescent="0.2">
      <c r="B125" s="18">
        <v>4999</v>
      </c>
      <c r="C125" s="17" t="s">
        <v>424</v>
      </c>
      <c r="D125" s="24">
        <f>+[2]Combined!D199</f>
        <v>0</v>
      </c>
    </row>
    <row r="126" spans="2:4" s="17" customFormat="1" hidden="1" x14ac:dyDescent="0.2">
      <c r="B126" s="18" t="s">
        <v>73</v>
      </c>
      <c r="C126" s="17" t="s">
        <v>426</v>
      </c>
      <c r="D126" s="53">
        <f>+[2]Combined!D200</f>
        <v>0</v>
      </c>
    </row>
    <row r="127" spans="2:4" s="17" customFormat="1" hidden="1" x14ac:dyDescent="0.2">
      <c r="B127" s="18"/>
      <c r="C127" s="39" t="str">
        <f>+[2]Combined!C201</f>
        <v>Designated Fund Transfer 3</v>
      </c>
      <c r="D127" s="24"/>
    </row>
    <row r="128" spans="2:4" s="17" customFormat="1" x14ac:dyDescent="0.2">
      <c r="B128" s="18"/>
      <c r="C128" s="17" t="s">
        <v>427</v>
      </c>
      <c r="D128" s="49">
        <f>+[2]Combined!D201</f>
        <v>0</v>
      </c>
    </row>
    <row r="130" spans="3:4" x14ac:dyDescent="0.2">
      <c r="C130" s="19" t="s">
        <v>509</v>
      </c>
      <c r="D130" s="132">
        <f>SUM(D112:D128)</f>
        <v>102208</v>
      </c>
    </row>
    <row r="132" spans="3:4" ht="13.5" thickBot="1" x14ac:dyDescent="0.25">
      <c r="C132" s="19" t="s">
        <v>510</v>
      </c>
      <c r="D132" s="133" t="e">
        <f>+D109+D130</f>
        <v>#REF!</v>
      </c>
    </row>
    <row r="133" spans="3:4" ht="13.5" thickTop="1" x14ac:dyDescent="0.2">
      <c r="D133" s="19"/>
    </row>
    <row r="134" spans="3:4" x14ac:dyDescent="0.2">
      <c r="C134" s="19" t="s">
        <v>139</v>
      </c>
      <c r="D134" s="134">
        <f>+[2]Combined!D207</f>
        <v>0</v>
      </c>
    </row>
    <row r="135" spans="3:4" x14ac:dyDescent="0.2">
      <c r="D135" s="19"/>
    </row>
    <row r="136" spans="3:4" ht="13.5" thickBot="1" x14ac:dyDescent="0.25">
      <c r="C136" s="19" t="s">
        <v>531</v>
      </c>
      <c r="D136" s="135" t="e">
        <f>+D132-D134</f>
        <v>#REF!</v>
      </c>
    </row>
    <row r="137" spans="3:4" ht="13.5" thickTop="1" x14ac:dyDescent="0.2"/>
  </sheetData>
  <mergeCells count="3">
    <mergeCell ref="C3:D3"/>
    <mergeCell ref="C1:D1"/>
    <mergeCell ref="C2:D2"/>
  </mergeCells>
  <pageMargins left="0.7" right="0.7" top="0.75" bottom="0.75" header="0.3" footer="0.3"/>
  <pageSetup scale="77" orientation="portrait" r:id="rId1"/>
  <headerFooter>
    <oddFooter>Page &amp;P of &amp;N</oddFooter>
  </headerFooter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Sheet1</vt:lpstr>
      <vt:lpstr>for gp import</vt:lpstr>
      <vt:lpstr>2020 - 2021 Bud Comp</vt:lpstr>
      <vt:lpstr>Budget Comparision</vt:lpstr>
      <vt:lpstr>Summary</vt:lpstr>
      <vt:lpstr>Sheet3</vt:lpstr>
      <vt:lpstr>Telephone Allocation</vt:lpstr>
      <vt:lpstr>ProposedApproved budget </vt:lpstr>
      <vt:lpstr>'Budget Comparision'!Print_Area</vt:lpstr>
      <vt:lpstr>'for gp import'!Print_Area</vt:lpstr>
      <vt:lpstr>'Budget Comparision'!Print_Titles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Shuman</dc:creator>
  <cp:lastModifiedBy>Brent Howe</cp:lastModifiedBy>
  <cp:lastPrinted>2020-10-07T20:55:34Z</cp:lastPrinted>
  <dcterms:created xsi:type="dcterms:W3CDTF">2002-09-21T13:50:58Z</dcterms:created>
  <dcterms:modified xsi:type="dcterms:W3CDTF">2021-12-30T17:22:49Z</dcterms:modified>
</cp:coreProperties>
</file>